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68960981\"/>
    </mc:Choice>
  </mc:AlternateContent>
  <xr:revisionPtr revIDLastSave="0" documentId="13_ncr:1_{C3455D6B-4A24-4F9C-98B9-B2D633DEBF69}" xr6:coauthVersionLast="47" xr6:coauthVersionMax="47" xr10:uidLastSave="{00000000-0000-0000-0000-000000000000}"/>
  <bookViews>
    <workbookView xWindow="-120" yWindow="-120" windowWidth="29040" windowHeight="15840" xr2:uid="{C28F187F-CDAF-410C-887F-37457F9F6B52}"/>
  </bookViews>
  <sheets>
    <sheet name="IND1" sheetId="1" r:id="rId1"/>
    <sheet name="IND2" sheetId="2" r:id="rId2"/>
    <sheet name="IND3" sheetId="3" r:id="rId3"/>
    <sheet name="IND4" sheetId="4" r:id="rId4"/>
    <sheet name="IND5" sheetId="5" r:id="rId5"/>
  </sheets>
  <externalReferences>
    <externalReference r:id="rId6"/>
    <externalReference r:id="rId7"/>
  </externalReferences>
  <definedNames>
    <definedName name="CAMM2">'IND2'!#REF!</definedName>
    <definedName name="comm" localSheetId="3">[1]E1!#REF!</definedName>
    <definedName name="comm">'[2]Table 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J37" i="3"/>
  <c r="J38" i="3"/>
  <c r="J39" i="3"/>
  <c r="J41" i="3"/>
  <c r="J34" i="3"/>
  <c r="I41" i="3"/>
  <c r="I39" i="3"/>
  <c r="I38" i="3"/>
  <c r="I37" i="3"/>
  <c r="I36" i="3"/>
  <c r="I34" i="3"/>
  <c r="C41" i="3"/>
  <c r="C39" i="3"/>
  <c r="C38" i="3"/>
  <c r="C37" i="3"/>
  <c r="C36" i="3"/>
  <c r="C34" i="3"/>
  <c r="C8" i="3" l="1"/>
  <c r="E8" i="3"/>
  <c r="G8" i="3"/>
  <c r="I8" i="3"/>
  <c r="J8" i="3"/>
  <c r="U23" i="5" l="1"/>
  <c r="S23" i="5"/>
  <c r="Q23" i="5"/>
  <c r="N23" i="5"/>
  <c r="L23" i="5"/>
  <c r="J23" i="5"/>
  <c r="G23" i="5"/>
  <c r="E23" i="5"/>
  <c r="C23" i="5"/>
  <c r="U22" i="5"/>
  <c r="S22" i="5"/>
  <c r="Q22" i="5"/>
  <c r="N22" i="5"/>
  <c r="L22" i="5"/>
  <c r="J22" i="5"/>
  <c r="G22" i="5"/>
  <c r="E22" i="5"/>
  <c r="C22" i="5"/>
  <c r="U21" i="5"/>
  <c r="S21" i="5"/>
  <c r="Q21" i="5"/>
  <c r="N21" i="5"/>
  <c r="L21" i="5"/>
  <c r="J21" i="5"/>
  <c r="G21" i="5"/>
  <c r="E21" i="5"/>
  <c r="C21" i="5"/>
  <c r="U19" i="5"/>
  <c r="S19" i="5"/>
  <c r="Q19" i="5"/>
  <c r="N19" i="5"/>
  <c r="L19" i="5"/>
  <c r="J19" i="5"/>
  <c r="G19" i="5"/>
  <c r="E19" i="5"/>
  <c r="C19" i="5"/>
  <c r="U18" i="5"/>
  <c r="S18" i="5"/>
  <c r="Q18" i="5"/>
  <c r="N18" i="5"/>
  <c r="L18" i="5"/>
  <c r="J18" i="5"/>
  <c r="G18" i="5"/>
  <c r="E18" i="5"/>
  <c r="C18" i="5"/>
  <c r="U17" i="5"/>
  <c r="S17" i="5"/>
  <c r="Q17" i="5"/>
  <c r="N17" i="5"/>
  <c r="L17" i="5"/>
  <c r="J17" i="5"/>
  <c r="G17" i="5"/>
  <c r="E17" i="5"/>
  <c r="C17" i="5"/>
  <c r="U16" i="5"/>
  <c r="S16" i="5"/>
  <c r="Q16" i="5"/>
  <c r="N16" i="5"/>
  <c r="L16" i="5"/>
  <c r="J16" i="5"/>
  <c r="G16" i="5"/>
  <c r="E16" i="5"/>
  <c r="C16" i="5"/>
  <c r="U14" i="5"/>
  <c r="S14" i="5"/>
  <c r="Q14" i="5"/>
  <c r="N14" i="5"/>
  <c r="L14" i="5"/>
  <c r="J14" i="5"/>
  <c r="G14" i="5"/>
  <c r="E14" i="5"/>
  <c r="C14" i="5"/>
  <c r="U13" i="5"/>
  <c r="S13" i="5"/>
  <c r="Q13" i="5"/>
  <c r="N13" i="5"/>
  <c r="L13" i="5"/>
  <c r="J13" i="5"/>
  <c r="G13" i="5"/>
  <c r="E13" i="5"/>
  <c r="C13" i="5"/>
  <c r="U12" i="5"/>
  <c r="S12" i="5"/>
  <c r="Q12" i="5"/>
  <c r="N12" i="5"/>
  <c r="L12" i="5"/>
  <c r="J12" i="5"/>
  <c r="G12" i="5"/>
  <c r="E12" i="5"/>
  <c r="C12" i="5"/>
  <c r="U11" i="5"/>
  <c r="S11" i="5"/>
  <c r="Q11" i="5"/>
  <c r="N11" i="5"/>
  <c r="L11" i="5"/>
  <c r="J11" i="5"/>
  <c r="G11" i="5"/>
  <c r="E11" i="5"/>
  <c r="C11" i="5"/>
  <c r="U9" i="5"/>
  <c r="S9" i="5"/>
  <c r="Q9" i="5"/>
  <c r="N9" i="5"/>
  <c r="L9" i="5"/>
  <c r="J9" i="5"/>
  <c r="G9" i="5"/>
  <c r="E9" i="5"/>
  <c r="C9" i="5"/>
  <c r="J15" i="3"/>
  <c r="I15" i="3"/>
  <c r="G15" i="3"/>
  <c r="E15" i="3"/>
  <c r="C15" i="3"/>
  <c r="J13" i="3"/>
  <c r="I13" i="3"/>
  <c r="G13" i="3"/>
  <c r="E13" i="3"/>
  <c r="C13" i="3"/>
  <c r="J12" i="3"/>
  <c r="I12" i="3"/>
  <c r="G12" i="3"/>
  <c r="E12" i="3"/>
  <c r="C12" i="3"/>
  <c r="J11" i="3"/>
  <c r="I11" i="3"/>
  <c r="G11" i="3"/>
  <c r="E11" i="3"/>
  <c r="C11" i="3"/>
  <c r="J10" i="3"/>
  <c r="I10" i="3"/>
  <c r="G10" i="3"/>
  <c r="E10" i="3"/>
  <c r="C10" i="3"/>
  <c r="U54" i="2"/>
  <c r="R54" i="2"/>
  <c r="P54" i="2"/>
  <c r="N54" i="2"/>
  <c r="L54" i="2"/>
  <c r="J54" i="2"/>
  <c r="H54" i="2"/>
  <c r="F54" i="2"/>
  <c r="U53" i="2"/>
  <c r="R53" i="2"/>
  <c r="P53" i="2"/>
  <c r="N53" i="2"/>
  <c r="L53" i="2"/>
  <c r="J53" i="2"/>
  <c r="H53" i="2"/>
  <c r="F53" i="2"/>
  <c r="U52" i="2"/>
  <c r="R52" i="2"/>
  <c r="P52" i="2"/>
  <c r="N52" i="2"/>
  <c r="L52" i="2"/>
  <c r="J52" i="2"/>
  <c r="H52" i="2"/>
  <c r="F52" i="2"/>
  <c r="U51" i="2"/>
  <c r="R51" i="2"/>
  <c r="P51" i="2"/>
  <c r="N51" i="2"/>
  <c r="L51" i="2"/>
  <c r="J51" i="2"/>
  <c r="H51" i="2"/>
  <c r="F51" i="2"/>
  <c r="U49" i="2"/>
  <c r="R49" i="2"/>
  <c r="P49" i="2"/>
  <c r="N49" i="2"/>
  <c r="L49" i="2"/>
  <c r="J49" i="2"/>
  <c r="H49" i="2"/>
  <c r="F49" i="2"/>
  <c r="U48" i="2"/>
  <c r="R48" i="2"/>
  <c r="P48" i="2"/>
  <c r="N48" i="2"/>
  <c r="L48" i="2"/>
  <c r="J48" i="2"/>
  <c r="H48" i="2"/>
  <c r="F48" i="2"/>
  <c r="U47" i="2"/>
  <c r="R47" i="2"/>
  <c r="P47" i="2"/>
  <c r="N47" i="2"/>
  <c r="L47" i="2"/>
  <c r="J47" i="2"/>
  <c r="H47" i="2"/>
  <c r="F47" i="2"/>
  <c r="U46" i="2"/>
  <c r="R46" i="2"/>
  <c r="P46" i="2"/>
  <c r="N46" i="2"/>
  <c r="L46" i="2"/>
  <c r="J46" i="2"/>
  <c r="H46" i="2"/>
  <c r="F46" i="2"/>
  <c r="U45" i="2"/>
  <c r="R45" i="2"/>
  <c r="P45" i="2"/>
  <c r="N45" i="2"/>
  <c r="L45" i="2"/>
  <c r="J45" i="2"/>
  <c r="H45" i="2"/>
  <c r="F45" i="2"/>
  <c r="U43" i="2"/>
  <c r="R43" i="2"/>
  <c r="P43" i="2"/>
  <c r="N43" i="2"/>
  <c r="L43" i="2"/>
  <c r="J43" i="2"/>
  <c r="H43" i="2"/>
  <c r="F43" i="2"/>
  <c r="U42" i="2"/>
  <c r="R42" i="2"/>
  <c r="P42" i="2"/>
  <c r="N42" i="2"/>
  <c r="L42" i="2"/>
  <c r="J42" i="2"/>
  <c r="H42" i="2"/>
  <c r="F42" i="2"/>
  <c r="U41" i="2"/>
  <c r="R41" i="2"/>
  <c r="P41" i="2"/>
  <c r="N41" i="2"/>
  <c r="L41" i="2"/>
  <c r="J41" i="2"/>
  <c r="H41" i="2"/>
  <c r="F41" i="2"/>
  <c r="U40" i="2"/>
  <c r="R40" i="2"/>
  <c r="P40" i="2"/>
  <c r="N40" i="2"/>
  <c r="L40" i="2"/>
  <c r="J40" i="2"/>
  <c r="H40" i="2"/>
  <c r="F40" i="2"/>
  <c r="U39" i="2"/>
  <c r="R39" i="2"/>
  <c r="P39" i="2"/>
  <c r="N39" i="2"/>
  <c r="L39" i="2"/>
  <c r="J39" i="2"/>
  <c r="H39" i="2"/>
  <c r="F39" i="2"/>
  <c r="U38" i="2"/>
  <c r="R38" i="2"/>
  <c r="P38" i="2"/>
  <c r="N38" i="2"/>
  <c r="L38" i="2"/>
  <c r="J38" i="2"/>
  <c r="H38" i="2"/>
  <c r="F38" i="2"/>
  <c r="U36" i="2"/>
  <c r="R36" i="2"/>
  <c r="P36" i="2"/>
  <c r="N36" i="2"/>
  <c r="L36" i="2"/>
  <c r="J36" i="2"/>
  <c r="H36" i="2"/>
  <c r="F36" i="2"/>
  <c r="U35" i="2"/>
  <c r="R35" i="2"/>
  <c r="P35" i="2"/>
  <c r="N35" i="2"/>
  <c r="L35" i="2"/>
  <c r="J35" i="2"/>
  <c r="H35" i="2"/>
  <c r="F35" i="2"/>
  <c r="U34" i="2"/>
  <c r="R34" i="2"/>
  <c r="P34" i="2"/>
  <c r="N34" i="2"/>
  <c r="L34" i="2"/>
  <c r="J34" i="2"/>
  <c r="H34" i="2"/>
  <c r="F34" i="2"/>
  <c r="U33" i="2"/>
  <c r="R33" i="2"/>
  <c r="P33" i="2"/>
  <c r="N33" i="2"/>
  <c r="L33" i="2"/>
  <c r="J33" i="2"/>
  <c r="H33" i="2"/>
  <c r="F33" i="2"/>
  <c r="U32" i="2"/>
  <c r="R32" i="2"/>
  <c r="P32" i="2"/>
  <c r="N32" i="2"/>
  <c r="L32" i="2"/>
  <c r="J32" i="2"/>
  <c r="H32" i="2"/>
  <c r="F32" i="2"/>
  <c r="U31" i="2"/>
  <c r="R31" i="2"/>
  <c r="P31" i="2"/>
  <c r="N31" i="2"/>
  <c r="L31" i="2"/>
  <c r="J31" i="2"/>
  <c r="H31" i="2"/>
  <c r="F31" i="2"/>
  <c r="U29" i="2"/>
  <c r="R29" i="2"/>
  <c r="P29" i="2"/>
  <c r="N29" i="2"/>
  <c r="L29" i="2"/>
  <c r="J29" i="2"/>
  <c r="H29" i="2"/>
  <c r="F29" i="2"/>
  <c r="U28" i="2"/>
  <c r="R28" i="2"/>
  <c r="P28" i="2"/>
  <c r="N28" i="2"/>
  <c r="L28" i="2"/>
  <c r="J28" i="2"/>
  <c r="H28" i="2"/>
  <c r="F28" i="2"/>
  <c r="U27" i="2"/>
  <c r="R27" i="2"/>
  <c r="P27" i="2"/>
  <c r="N27" i="2"/>
  <c r="L27" i="2"/>
  <c r="J27" i="2"/>
  <c r="H27" i="2"/>
  <c r="F27" i="2"/>
  <c r="U25" i="2"/>
  <c r="R25" i="2"/>
  <c r="P25" i="2"/>
  <c r="N25" i="2"/>
  <c r="L25" i="2"/>
  <c r="J25" i="2"/>
  <c r="H25" i="2"/>
  <c r="F25" i="2"/>
  <c r="U24" i="2"/>
  <c r="R24" i="2"/>
  <c r="P24" i="2"/>
  <c r="N24" i="2"/>
  <c r="L24" i="2"/>
  <c r="J24" i="2"/>
  <c r="H24" i="2"/>
  <c r="F24" i="2"/>
  <c r="U23" i="2"/>
  <c r="R23" i="2"/>
  <c r="P23" i="2"/>
  <c r="N23" i="2"/>
  <c r="L23" i="2"/>
  <c r="J23" i="2"/>
  <c r="H23" i="2"/>
  <c r="F23" i="2"/>
  <c r="U22" i="2"/>
  <c r="R22" i="2"/>
  <c r="P22" i="2"/>
  <c r="N22" i="2"/>
  <c r="L22" i="2"/>
  <c r="J22" i="2"/>
  <c r="H22" i="2"/>
  <c r="F22" i="2"/>
  <c r="U21" i="2"/>
  <c r="R21" i="2"/>
  <c r="P21" i="2"/>
  <c r="N21" i="2"/>
  <c r="L21" i="2"/>
  <c r="J21" i="2"/>
  <c r="H21" i="2"/>
  <c r="F21" i="2"/>
  <c r="U20" i="2"/>
  <c r="R20" i="2"/>
  <c r="P20" i="2"/>
  <c r="N20" i="2"/>
  <c r="L20" i="2"/>
  <c r="J20" i="2"/>
  <c r="H20" i="2"/>
  <c r="F20" i="2"/>
  <c r="U18" i="2"/>
  <c r="R18" i="2"/>
  <c r="P18" i="2"/>
  <c r="N18" i="2"/>
  <c r="L18" i="2"/>
  <c r="J18" i="2"/>
  <c r="H18" i="2"/>
  <c r="F18" i="2"/>
  <c r="U17" i="2"/>
  <c r="R17" i="2"/>
  <c r="P17" i="2"/>
  <c r="N17" i="2"/>
  <c r="L17" i="2"/>
  <c r="J17" i="2"/>
  <c r="H17" i="2"/>
  <c r="F17" i="2"/>
  <c r="U16" i="2"/>
  <c r="R16" i="2"/>
  <c r="P16" i="2"/>
  <c r="N16" i="2"/>
  <c r="L16" i="2"/>
  <c r="J16" i="2"/>
  <c r="H16" i="2"/>
  <c r="F16" i="2"/>
  <c r="U15" i="2"/>
  <c r="R15" i="2"/>
  <c r="P15" i="2"/>
  <c r="N15" i="2"/>
  <c r="L15" i="2"/>
  <c r="J15" i="2"/>
  <c r="H15" i="2"/>
  <c r="F15" i="2"/>
  <c r="U14" i="2"/>
  <c r="R14" i="2"/>
  <c r="P14" i="2"/>
  <c r="N14" i="2"/>
  <c r="L14" i="2"/>
  <c r="J14" i="2"/>
  <c r="H14" i="2"/>
  <c r="F14" i="2"/>
  <c r="U13" i="2"/>
  <c r="R13" i="2"/>
  <c r="P13" i="2"/>
  <c r="N13" i="2"/>
  <c r="L13" i="2"/>
  <c r="J13" i="2"/>
  <c r="H13" i="2"/>
  <c r="F13" i="2"/>
  <c r="U12" i="2"/>
  <c r="R12" i="2"/>
  <c r="P12" i="2"/>
  <c r="N12" i="2"/>
  <c r="L12" i="2"/>
  <c r="J12" i="2"/>
  <c r="H12" i="2"/>
  <c r="F12" i="2"/>
  <c r="U11" i="2"/>
  <c r="R11" i="2"/>
  <c r="P11" i="2"/>
  <c r="N11" i="2"/>
  <c r="L11" i="2"/>
  <c r="J11" i="2"/>
  <c r="H11" i="2"/>
  <c r="F11" i="2"/>
  <c r="U10" i="2"/>
  <c r="R10" i="2"/>
  <c r="P10" i="2"/>
  <c r="N10" i="2"/>
  <c r="L10" i="2"/>
  <c r="J10" i="2"/>
  <c r="H10" i="2"/>
  <c r="F10" i="2"/>
  <c r="U8" i="2"/>
  <c r="R8" i="2"/>
  <c r="P8" i="2"/>
  <c r="N8" i="2"/>
  <c r="L8" i="2"/>
  <c r="J8" i="2"/>
  <c r="H8" i="2"/>
  <c r="F8" i="2"/>
  <c r="U25" i="1"/>
  <c r="R25" i="1"/>
  <c r="P25" i="1"/>
  <c r="N25" i="1"/>
  <c r="L25" i="1"/>
  <c r="J25" i="1"/>
  <c r="H25" i="1"/>
  <c r="F25" i="1"/>
  <c r="U24" i="1"/>
  <c r="R24" i="1"/>
  <c r="P24" i="1"/>
  <c r="N24" i="1"/>
  <c r="L24" i="1"/>
  <c r="J24" i="1"/>
  <c r="H24" i="1"/>
  <c r="F24" i="1"/>
  <c r="U23" i="1"/>
  <c r="R23" i="1"/>
  <c r="P23" i="1"/>
  <c r="N23" i="1"/>
  <c r="L23" i="1"/>
  <c r="J23" i="1"/>
  <c r="H23" i="1"/>
  <c r="F23" i="1"/>
  <c r="U22" i="1"/>
  <c r="R22" i="1"/>
  <c r="P22" i="1"/>
  <c r="N22" i="1"/>
  <c r="L22" i="1"/>
  <c r="J22" i="1"/>
  <c r="H22" i="1"/>
  <c r="F22" i="1"/>
  <c r="U20" i="1"/>
  <c r="R20" i="1"/>
  <c r="P20" i="1"/>
  <c r="N20" i="1"/>
  <c r="L20" i="1"/>
  <c r="J20" i="1"/>
  <c r="H20" i="1"/>
  <c r="F20" i="1"/>
  <c r="U19" i="1"/>
  <c r="R19" i="1"/>
  <c r="P19" i="1"/>
  <c r="N19" i="1"/>
  <c r="L19" i="1"/>
  <c r="J19" i="1"/>
  <c r="H19" i="1"/>
  <c r="F19" i="1"/>
  <c r="U18" i="1"/>
  <c r="R18" i="1"/>
  <c r="P18" i="1"/>
  <c r="N18" i="1"/>
  <c r="L18" i="1"/>
  <c r="J18" i="1"/>
  <c r="H18" i="1"/>
  <c r="F18" i="1"/>
  <c r="U16" i="1"/>
  <c r="R16" i="1"/>
  <c r="P16" i="1"/>
  <c r="N16" i="1"/>
  <c r="L16" i="1"/>
  <c r="J16" i="1"/>
  <c r="H16" i="1"/>
  <c r="F16" i="1"/>
  <c r="U15" i="1"/>
  <c r="R15" i="1"/>
  <c r="P15" i="1"/>
  <c r="N15" i="1"/>
  <c r="L15" i="1"/>
  <c r="J15" i="1"/>
  <c r="H15" i="1"/>
  <c r="F15" i="1"/>
  <c r="U14" i="1"/>
  <c r="R14" i="1"/>
  <c r="P14" i="1"/>
  <c r="N14" i="1"/>
  <c r="L14" i="1"/>
  <c r="J14" i="1"/>
  <c r="H14" i="1"/>
  <c r="F14" i="1"/>
  <c r="U12" i="1"/>
  <c r="R12" i="1"/>
  <c r="P12" i="1"/>
  <c r="N12" i="1"/>
  <c r="L12" i="1"/>
  <c r="J12" i="1"/>
  <c r="H12" i="1"/>
  <c r="F12" i="1"/>
  <c r="U11" i="1"/>
  <c r="R11" i="1"/>
  <c r="P11" i="1"/>
  <c r="N11" i="1"/>
  <c r="L11" i="1"/>
  <c r="J11" i="1"/>
  <c r="H11" i="1"/>
  <c r="F11" i="1"/>
  <c r="U10" i="1"/>
  <c r="R10" i="1"/>
  <c r="P10" i="1"/>
  <c r="N10" i="1"/>
  <c r="L10" i="1"/>
  <c r="J10" i="1"/>
  <c r="H10" i="1"/>
  <c r="F10" i="1"/>
  <c r="U8" i="1"/>
  <c r="R8" i="1"/>
  <c r="P8" i="1"/>
  <c r="N8" i="1"/>
  <c r="L8" i="1"/>
  <c r="J8" i="1"/>
  <c r="H8" i="1"/>
  <c r="F8" i="1"/>
</calcChain>
</file>

<file path=xl/sharedStrings.xml><?xml version="1.0" encoding="utf-8"?>
<sst xmlns="http://schemas.openxmlformats.org/spreadsheetml/2006/main" count="331" uniqueCount="131">
  <si>
    <t>Population by Indigenous Identity</t>
  </si>
  <si>
    <t>Canada, Provinces and Territories, 2021 Census</t>
  </si>
  <si>
    <t>Total population</t>
  </si>
  <si>
    <t>Indigenous Population</t>
  </si>
  <si>
    <t>Single Indigenous Responses</t>
  </si>
  <si>
    <t>First Nations (North American Indian)</t>
  </si>
  <si>
    <t>Métis</t>
  </si>
  <si>
    <t>Inuk (Inuit)</t>
  </si>
  <si>
    <t>Multiple Indigenous Responses</t>
  </si>
  <si>
    <t>Other Indigenous responses</t>
  </si>
  <si>
    <t>Non-Indigenous Population</t>
  </si>
  <si>
    <t>Persons</t>
  </si>
  <si>
    <t xml:space="preserve">% </t>
  </si>
  <si>
    <t>Canada</t>
  </si>
  <si>
    <t>Northwest Territories</t>
  </si>
  <si>
    <t>Nunavut</t>
  </si>
  <si>
    <t>Yukon</t>
  </si>
  <si>
    <t>British Columbia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</si>
  <si>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</si>
  <si>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</si>
  <si>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</si>
  <si>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</si>
  <si>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</si>
  <si>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</si>
  <si>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</si>
  <si>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</si>
  <si>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Newfoundland and Labrador</t>
  </si>
  <si>
    <t>Notes:</t>
  </si>
  <si>
    <t>1. Source: Statistics Canada, 2021 Census; Table 98100264.</t>
  </si>
  <si>
    <t>2. Prepared by NWT Bureau of Statistics.</t>
  </si>
  <si>
    <t xml:space="preserve">4. Statistics Canada employs a random rounding process for confidentiality. As a result, all figures end in 0 or 5 and totals </t>
  </si>
  <si>
    <t xml:space="preserve">    may not be the exact sum of their components.</t>
  </si>
  <si>
    <t>Population by Indigenous Identity and Community</t>
  </si>
  <si>
    <t>Northwest Territories, Census 2021</t>
  </si>
  <si>
    <t>Indigenous population</t>
  </si>
  <si>
    <t>Single Indigenous responses</t>
  </si>
  <si>
    <t>Multiple Indigenous responses</t>
  </si>
  <si>
    <t>Non-Indigenous population</t>
  </si>
  <si>
    <t>Community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</si>
  <si>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</si>
  <si>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</si>
  <si>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</si>
  <si>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</si>
  <si>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</si>
  <si>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</si>
  <si>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</si>
  <si>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 xml:space="preserve">Ulukhaktok </t>
  </si>
  <si>
    <t>Fort Liard</t>
  </si>
  <si>
    <t>Fort Providence</t>
  </si>
  <si>
    <t>Fort Simpson</t>
  </si>
  <si>
    <t>Hay River Reserve</t>
  </si>
  <si>
    <t>Jean Marie River</t>
  </si>
  <si>
    <t>Nahanni Butte</t>
  </si>
  <si>
    <t>Sambaa K'e</t>
  </si>
  <si>
    <t>Wrigley</t>
  </si>
  <si>
    <t>Colville Lake</t>
  </si>
  <si>
    <t>Délı̨nę</t>
  </si>
  <si>
    <t>Fort Good Hope</t>
  </si>
  <si>
    <t>Norman Wells</t>
  </si>
  <si>
    <t>Tulita</t>
  </si>
  <si>
    <t>Enterprise</t>
  </si>
  <si>
    <t>Fort Resolution</t>
  </si>
  <si>
    <t>Fort Smith</t>
  </si>
  <si>
    <t>Hay River</t>
  </si>
  <si>
    <t>Łutselk’e</t>
  </si>
  <si>
    <t>Behchokǫ̀</t>
  </si>
  <si>
    <t>Gamètì</t>
  </si>
  <si>
    <t>Wekweètì</t>
  </si>
  <si>
    <t>Whatì</t>
  </si>
  <si>
    <t>Dettah</t>
  </si>
  <si>
    <t>Yellowknife</t>
  </si>
  <si>
    <t>Region 6, Unorganized</t>
  </si>
  <si>
    <t>3. '-' means data is zero or too small to be expressed.</t>
  </si>
  <si>
    <t>may not be the exact sum of their components.</t>
  </si>
  <si>
    <t>Population by Detailed Indigenous Identity</t>
  </si>
  <si>
    <t>Northwest Territories, 2006, 2016 and 2021 Census Years</t>
  </si>
  <si>
    <t>% Change 2016 - 2021</t>
  </si>
  <si>
    <t>% Change 2006 - 2016</t>
  </si>
  <si>
    <t>Total Indigenous</t>
  </si>
  <si>
    <t>Non-Indigenous</t>
  </si>
  <si>
    <t xml:space="preserve">3. Statistics Canada employs a random rounding process for confidentiality. As a result, all figures end in 0 or 5 and totals </t>
  </si>
  <si>
    <t>Population by Indigenous Identity and Age Group</t>
  </si>
  <si>
    <t>Northwest Territories, 2021 Census</t>
  </si>
  <si>
    <t>Years of Age</t>
  </si>
  <si>
    <t>Average Age</t>
  </si>
  <si>
    <t>All Ages</t>
  </si>
  <si>
    <t>0 - 4</t>
  </si>
  <si>
    <t>5 - 9</t>
  </si>
  <si>
    <t>10 - 14</t>
  </si>
  <si>
    <t>15 - 19</t>
  </si>
  <si>
    <t>20 - 24</t>
  </si>
  <si>
    <t>25 - 34</t>
  </si>
  <si>
    <t>35 - 44</t>
  </si>
  <si>
    <t>45 - 54</t>
  </si>
  <si>
    <t>55 - 64</t>
  </si>
  <si>
    <t>65 - 74</t>
  </si>
  <si>
    <t>75 Years
 &amp; Older</t>
  </si>
  <si>
    <t>Total</t>
  </si>
  <si>
    <t>Men+</t>
  </si>
  <si>
    <t>Women+</t>
  </si>
  <si>
    <t>Age Groups</t>
  </si>
  <si>
    <t>Indigenous</t>
  </si>
  <si>
    <t xml:space="preserve">    0 - 4</t>
  </si>
  <si>
    <t xml:space="preserve">    5 - 9</t>
  </si>
  <si>
    <t xml:space="preserve">    10 - 14</t>
  </si>
  <si>
    <t xml:space="preserve">    15 - 19</t>
  </si>
  <si>
    <t xml:space="preserve">    20 - 24</t>
  </si>
  <si>
    <t xml:space="preserve">    25 - 34</t>
  </si>
  <si>
    <t xml:space="preserve">    35 - 44</t>
  </si>
  <si>
    <t xml:space="preserve">    45 - 54</t>
  </si>
  <si>
    <t xml:space="preserve">    55 - 64</t>
  </si>
  <si>
    <t xml:space="preserve">    65 - 74</t>
  </si>
  <si>
    <t xml:space="preserve">    75 years &amp; over</t>
  </si>
  <si>
    <t>Total Population</t>
  </si>
  <si>
    <t>Other Indigenous Responses</t>
  </si>
  <si>
    <t>1. Source: Statistics Canada, 2021 Census; Table 98100266.</t>
  </si>
  <si>
    <t>Tłı̨chǫ Region</t>
  </si>
  <si>
    <t>Beaufort Delta Region</t>
  </si>
  <si>
    <t>Dehcho Region</t>
  </si>
  <si>
    <t>Sahtu Region</t>
  </si>
  <si>
    <t>South Slave Region</t>
  </si>
  <si>
    <t>Yellowknife Region</t>
  </si>
  <si>
    <t>Kakisa</t>
  </si>
  <si>
    <t>X</t>
  </si>
  <si>
    <t xml:space="preserve">    Region 6 Unorganized is included primarily because of the Ingraham Trail.</t>
  </si>
  <si>
    <t>5. Unorganized Areas 1, 4 and 5 have been omitted from the table but are included in the regional and NWT totals;</t>
  </si>
  <si>
    <t>1. Source: Statistics Canada,  2006, 2016 and 2021 (Table 98100264) Census years.</t>
  </si>
  <si>
    <t>Canada, 2006, 2016 and 2021 Census Years</t>
  </si>
  <si>
    <t>3. '-' means data is zero or too small to be expressed; 'X' means data is suppressed by Statistics Canada to meet the confidentiality requirement of the Statistics Act.</t>
  </si>
  <si>
    <t>Canada, 2021 Census</t>
  </si>
  <si>
    <t>1. Source: Statistics Canada, 2021 Census; Table 98100264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</si>
</sst>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_(* #,##0.00_);_(* \(#,##0.00\);_(* &quot;-&quot;??_);_(@_)"/>
    <numFmt numFmtId="168" formatCode="0.0"/>
    <numFmt numFmtId="169" formatCode="0;\-0;\-;@"/>
    <numFmt numFmtId="170" formatCode="_(* #,##0.0_);_(* \(#,##0.0\);_(* &quot;-&quot;??_);_(@_)"/>
    <numFmt numFmtId="171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4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ahoma"/>
      <family val="2"/>
    </font>
    <font>
      <b/>
      <sz val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4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b/>
      <sz val="10"/>
      <color rgb="FF0076B6"/>
      <name val="Calibri"/>
      <family val="2"/>
      <scheme val="minor"/>
    </font>
    <font>
      <sz val="9"/>
      <color rgb="FF0076B6"/>
      <name val="Calibri"/>
      <family val="2"/>
      <scheme val="minor"/>
    </font>
    <font>
      <sz val="10"/>
      <color rgb="FF0076B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/>
      <top style="medium">
        <color rgb="FF0076B6"/>
      </top>
      <bottom style="thin">
        <color rgb="FF0076B6"/>
      </bottom>
      <diagonal/>
    </border>
    <border>
      <left/>
      <right/>
      <top style="thin">
        <color rgb="FF0076B6"/>
      </top>
      <bottom style="medium">
        <color rgb="FF0076B6"/>
      </bottom>
      <diagonal/>
    </border>
    <border>
      <left/>
      <right/>
      <top/>
      <bottom style="medium">
        <color rgb="FF0076B6"/>
      </bottom>
      <diagonal/>
    </border>
    <border>
      <left/>
      <right/>
      <top style="medium">
        <color rgb="FF0076B6"/>
      </top>
      <bottom/>
      <diagonal/>
    </border>
  </borders>
  <cellStyleXfs count="6">
    <xf numFmtId="0" fontId="0" fillId="0" borderId="0"/>
    <xf numFmtId="0" fontId="1" fillId="0" borderId="0"/>
    <xf numFmtId="0" fontId="12" fillId="0" borderId="0"/>
    <xf numFmtId="167" fontId="1" fillId="0" borderId="0" applyFont="0" applyFill="0" applyBorder="0" applyAlignment="0" applyProtection="0"/>
    <xf numFmtId="0" fontId="12" fillId="0" borderId="0"/>
    <xf numFmtId="43" fontId="1" fillId="0" borderId="0" applyFont="0" applyFill="0" applyBorder="0" applyAlignment="0" applyProtection="0"/>
  </cellStyleXfs>
  <cellXfs count="18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5" fillId="0" borderId="0" xfId="1" applyFont="1"/>
    <xf numFmtId="0" fontId="5" fillId="0" borderId="0" xfId="1" quotePrefix="1" applyFont="1"/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 indent="1"/>
    </xf>
    <xf numFmtId="3" fontId="5" fillId="0" borderId="3" xfId="1" applyNumberFormat="1" applyFont="1" applyBorder="1" applyAlignment="1">
      <alignment vertical="center"/>
    </xf>
    <xf numFmtId="0" fontId="7" fillId="0" borderId="0" xfId="1" applyFont="1"/>
    <xf numFmtId="0" fontId="7" fillId="0" borderId="0" xfId="1" applyFont="1" applyAlignment="1">
      <alignment horizontal="left" indent="1"/>
    </xf>
    <xf numFmtId="0" fontId="3" fillId="0" borderId="0" xfId="1" applyFont="1" applyAlignment="1">
      <alignment horizontal="center" vertical="center" wrapText="1"/>
    </xf>
    <xf numFmtId="0" fontId="5" fillId="0" borderId="3" xfId="1" applyFont="1" applyBorder="1"/>
    <xf numFmtId="166" fontId="8" fillId="0" borderId="0" xfId="1" applyNumberFormat="1" applyFont="1"/>
    <xf numFmtId="3" fontId="5" fillId="0" borderId="0" xfId="1" applyNumberFormat="1" applyFont="1"/>
    <xf numFmtId="166" fontId="5" fillId="0" borderId="0" xfId="1" applyNumberFormat="1" applyFont="1"/>
    <xf numFmtId="165" fontId="5" fillId="0" borderId="0" xfId="1" applyNumberFormat="1" applyFont="1"/>
    <xf numFmtId="0" fontId="9" fillId="0" borderId="0" xfId="1" applyFont="1" applyAlignment="1">
      <alignment horizontal="left" indent="1"/>
    </xf>
    <xf numFmtId="165" fontId="9" fillId="0" borderId="0" xfId="1" applyNumberFormat="1" applyFont="1"/>
    <xf numFmtId="166" fontId="9" fillId="0" borderId="0" xfId="1" applyNumberFormat="1" applyFont="1"/>
    <xf numFmtId="0" fontId="10" fillId="0" borderId="0" xfId="1" applyFont="1"/>
    <xf numFmtId="0" fontId="11" fillId="0" borderId="0" xfId="1" applyFont="1" applyAlignment="1">
      <alignment horizontal="left" indent="2"/>
    </xf>
    <xf numFmtId="165" fontId="11" fillId="0" borderId="0" xfId="1" applyNumberFormat="1" applyFont="1"/>
    <xf numFmtId="166" fontId="11" fillId="0" borderId="0" xfId="1" applyNumberFormat="1" applyFont="1"/>
    <xf numFmtId="164" fontId="10" fillId="0" borderId="0" xfId="1" applyNumberFormat="1" applyFont="1"/>
    <xf numFmtId="3" fontId="10" fillId="0" borderId="0" xfId="1" applyNumberFormat="1" applyFont="1"/>
    <xf numFmtId="165" fontId="11" fillId="0" borderId="0" xfId="1" quotePrefix="1" applyNumberFormat="1" applyFont="1" applyAlignment="1">
      <alignment horizontal="right"/>
    </xf>
    <xf numFmtId="0" fontId="11" fillId="0" borderId="0" xfId="1" applyFont="1" applyAlignment="1">
      <alignment horizontal="left" indent="1"/>
    </xf>
    <xf numFmtId="164" fontId="3" fillId="0" borderId="0" xfId="1" applyNumberFormat="1" applyFont="1"/>
    <xf numFmtId="3" fontId="3" fillId="0" borderId="0" xfId="1" applyNumberFormat="1" applyFont="1"/>
    <xf numFmtId="0" fontId="3" fillId="0" borderId="0" xfId="2" applyFont="1"/>
    <xf numFmtId="0" fontId="5" fillId="0" borderId="0" xfId="2" applyFont="1"/>
    <xf numFmtId="164" fontId="6" fillId="0" borderId="0" xfId="3" applyNumberFormat="1" applyFont="1" applyBorder="1" applyAlignment="1">
      <alignment vertical="center"/>
    </xf>
    <xf numFmtId="3" fontId="6" fillId="0" borderId="0" xfId="3" applyNumberFormat="1" applyFont="1" applyBorder="1" applyAlignment="1">
      <alignment vertical="center"/>
    </xf>
    <xf numFmtId="168" fontId="6" fillId="0" borderId="0" xfId="2" applyNumberFormat="1" applyFont="1" applyAlignment="1">
      <alignment vertical="center"/>
    </xf>
    <xf numFmtId="3" fontId="5" fillId="0" borderId="0" xfId="3" applyNumberFormat="1" applyFont="1" applyFill="1" applyBorder="1" applyAlignment="1">
      <alignment vertical="center"/>
    </xf>
    <xf numFmtId="3" fontId="5" fillId="0" borderId="0" xfId="3" applyNumberFormat="1" applyFont="1" applyBorder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3" applyNumberFormat="1" applyFont="1" applyBorder="1" applyAlignment="1">
      <alignment vertical="center"/>
    </xf>
    <xf numFmtId="168" fontId="5" fillId="0" borderId="0" xfId="2" applyNumberFormat="1" applyFont="1" applyAlignment="1">
      <alignment vertical="center"/>
    </xf>
    <xf numFmtId="3" fontId="13" fillId="0" borderId="3" xfId="3" applyNumberFormat="1" applyFont="1" applyBorder="1" applyAlignment="1">
      <alignment vertical="center"/>
    </xf>
    <xf numFmtId="164" fontId="13" fillId="0" borderId="3" xfId="3" applyNumberFormat="1" applyFont="1" applyBorder="1" applyAlignment="1">
      <alignment vertical="center"/>
    </xf>
    <xf numFmtId="168" fontId="13" fillId="0" borderId="3" xfId="2" applyNumberFormat="1" applyFont="1" applyBorder="1" applyAlignment="1">
      <alignment vertical="center"/>
    </xf>
    <xf numFmtId="3" fontId="13" fillId="0" borderId="0" xfId="3" applyNumberFormat="1" applyFont="1" applyBorder="1" applyAlignment="1">
      <alignment vertical="center"/>
    </xf>
    <xf numFmtId="164" fontId="13" fillId="0" borderId="0" xfId="3" applyNumberFormat="1" applyFont="1" applyBorder="1" applyAlignment="1">
      <alignment vertical="center"/>
    </xf>
    <xf numFmtId="168" fontId="13" fillId="0" borderId="0" xfId="2" applyNumberFormat="1" applyFont="1" applyAlignment="1">
      <alignment vertical="center"/>
    </xf>
    <xf numFmtId="0" fontId="5" fillId="0" borderId="1" xfId="1" applyFont="1" applyBorder="1"/>
    <xf numFmtId="0" fontId="5" fillId="0" borderId="4" xfId="1" applyFont="1" applyBorder="1" applyAlignment="1">
      <alignment horizontal="center" vertical="center" wrapText="1"/>
    </xf>
    <xf numFmtId="0" fontId="5" fillId="0" borderId="4" xfId="1" quotePrefix="1" applyFont="1" applyBorder="1" applyAlignment="1">
      <alignment horizontal="center" vertical="center" wrapTex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2"/>
    </xf>
    <xf numFmtId="0" fontId="6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indent="2"/>
    </xf>
    <xf numFmtId="169" fontId="6" fillId="0" borderId="0" xfId="1" applyNumberFormat="1" applyFont="1" applyAlignment="1">
      <alignment vertical="center"/>
    </xf>
    <xf numFmtId="169" fontId="5" fillId="0" borderId="0" xfId="1" applyNumberFormat="1" applyFont="1" applyAlignment="1">
      <alignment vertical="center"/>
    </xf>
    <xf numFmtId="0" fontId="5" fillId="0" borderId="3" xfId="1" applyFont="1" applyBorder="1" applyAlignment="1">
      <alignment horizontal="left" vertical="center" indent="1"/>
    </xf>
    <xf numFmtId="0" fontId="14" fillId="0" borderId="0" xfId="1" applyFont="1"/>
    <xf numFmtId="0" fontId="15" fillId="0" borderId="0" xfId="1" applyFont="1"/>
    <xf numFmtId="170" fontId="6" fillId="0" borderId="0" xfId="3" applyNumberFormat="1" applyFont="1" applyBorder="1" applyAlignment="1">
      <alignment vertical="center"/>
    </xf>
    <xf numFmtId="171" fontId="6" fillId="0" borderId="0" xfId="3" applyNumberFormat="1" applyFont="1" applyBorder="1" applyAlignment="1">
      <alignment vertical="center"/>
    </xf>
    <xf numFmtId="0" fontId="6" fillId="0" borderId="0" xfId="1" applyFont="1"/>
    <xf numFmtId="171" fontId="5" fillId="0" borderId="0" xfId="3" applyNumberFormat="1" applyFont="1" applyBorder="1"/>
    <xf numFmtId="170" fontId="5" fillId="0" borderId="0" xfId="3" applyNumberFormat="1" applyFont="1" applyBorder="1" applyAlignment="1">
      <alignment vertical="center"/>
    </xf>
    <xf numFmtId="171" fontId="5" fillId="0" borderId="0" xfId="3" applyNumberFormat="1" applyFont="1" applyBorder="1" applyAlignment="1">
      <alignment vertical="center"/>
    </xf>
    <xf numFmtId="171" fontId="3" fillId="0" borderId="0" xfId="3" applyNumberFormat="1" applyFont="1" applyBorder="1" applyAlignment="1">
      <alignment vertical="center"/>
    </xf>
    <xf numFmtId="170" fontId="3" fillId="0" borderId="0" xfId="3" applyNumberFormat="1" applyFont="1" applyBorder="1" applyAlignment="1">
      <alignment vertical="center"/>
    </xf>
    <xf numFmtId="167" fontId="3" fillId="0" borderId="0" xfId="1" applyNumberFormat="1" applyFont="1"/>
    <xf numFmtId="171" fontId="5" fillId="0" borderId="0" xfId="1" applyNumberFormat="1" applyFont="1"/>
    <xf numFmtId="0" fontId="5" fillId="0" borderId="0" xfId="2" applyFont="1" applyBorder="1" applyAlignment="1">
      <alignment horizontal="right"/>
    </xf>
    <xf numFmtId="0" fontId="5" fillId="0" borderId="0" xfId="2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167" fontId="5" fillId="0" borderId="0" xfId="3" applyFont="1" applyBorder="1" applyAlignment="1">
      <alignment horizontal="center" vertical="center"/>
    </xf>
    <xf numFmtId="0" fontId="5" fillId="0" borderId="0" xfId="1" applyFont="1" applyBorder="1"/>
    <xf numFmtId="167" fontId="5" fillId="0" borderId="0" xfId="1" applyNumberFormat="1" applyFont="1" applyBorder="1"/>
    <xf numFmtId="3" fontId="5" fillId="0" borderId="0" xfId="0" applyNumberFormat="1" applyFont="1" applyAlignment="1">
      <alignment horizontal="right" wrapText="1"/>
    </xf>
    <xf numFmtId="0" fontId="3" fillId="0" borderId="0" xfId="1" applyFont="1" applyBorder="1"/>
    <xf numFmtId="0" fontId="5" fillId="0" borderId="0" xfId="1" applyFont="1" applyBorder="1" applyAlignment="1">
      <alignment horizontal="center" vertical="center" wrapText="1"/>
    </xf>
    <xf numFmtId="3" fontId="5" fillId="0" borderId="0" xfId="1" applyNumberFormat="1" applyFont="1" applyBorder="1"/>
    <xf numFmtId="165" fontId="9" fillId="0" borderId="0" xfId="1" applyNumberFormat="1" applyFont="1" applyBorder="1"/>
    <xf numFmtId="165" fontId="11" fillId="0" borderId="0" xfId="1" applyNumberFormat="1" applyFont="1" applyBorder="1"/>
    <xf numFmtId="165" fontId="5" fillId="0" borderId="0" xfId="1" applyNumberFormat="1" applyFont="1" applyBorder="1"/>
    <xf numFmtId="0" fontId="16" fillId="0" borderId="0" xfId="1" applyFont="1" applyAlignment="1">
      <alignment horizontal="left" indent="1"/>
    </xf>
    <xf numFmtId="0" fontId="16" fillId="0" borderId="0" xfId="1" applyFont="1"/>
    <xf numFmtId="0" fontId="17" fillId="0" borderId="0" xfId="1" applyFont="1"/>
    <xf numFmtId="0" fontId="18" fillId="0" borderId="0" xfId="1" applyFont="1"/>
    <xf numFmtId="0" fontId="19" fillId="0" borderId="0" xfId="1" applyFont="1"/>
    <xf numFmtId="165" fontId="19" fillId="0" borderId="0" xfId="1" applyNumberFormat="1" applyFont="1"/>
    <xf numFmtId="166" fontId="19" fillId="0" borderId="0" xfId="1" applyNumberFormat="1" applyFont="1"/>
    <xf numFmtId="165" fontId="19" fillId="0" borderId="0" xfId="1" applyNumberFormat="1" applyFont="1" applyBorder="1"/>
    <xf numFmtId="0" fontId="20" fillId="0" borderId="0" xfId="1" applyFont="1"/>
    <xf numFmtId="43" fontId="20" fillId="0" borderId="0" xfId="1" applyNumberFormat="1" applyFont="1"/>
    <xf numFmtId="0" fontId="17" fillId="0" borderId="0" xfId="2" applyFont="1"/>
    <xf numFmtId="0" fontId="20" fillId="0" borderId="0" xfId="2" applyFont="1"/>
    <xf numFmtId="0" fontId="18" fillId="0" borderId="0" xfId="1" applyFont="1" applyAlignment="1">
      <alignment horizontal="left"/>
    </xf>
    <xf numFmtId="0" fontId="21" fillId="0" borderId="0" xfId="1" applyFont="1"/>
    <xf numFmtId="0" fontId="16" fillId="0" borderId="0" xfId="1" applyFont="1" applyFill="1" applyAlignment="1">
      <alignment horizontal="left" indent="1"/>
    </xf>
    <xf numFmtId="0" fontId="3" fillId="0" borderId="0" xfId="1" applyFont="1" applyFill="1" applyAlignment="1">
      <alignment vertical="center"/>
    </xf>
    <xf numFmtId="171" fontId="3" fillId="0" borderId="0" xfId="3" applyNumberFormat="1" applyFont="1" applyFill="1" applyBorder="1" applyAlignment="1">
      <alignment vertical="center"/>
    </xf>
    <xf numFmtId="170" fontId="6" fillId="0" borderId="0" xfId="3" applyNumberFormat="1" applyFont="1" applyFill="1" applyBorder="1" applyAlignment="1">
      <alignment vertical="center"/>
    </xf>
    <xf numFmtId="171" fontId="5" fillId="0" borderId="0" xfId="3" applyNumberFormat="1" applyFont="1" applyFill="1" applyBorder="1"/>
    <xf numFmtId="170" fontId="5" fillId="0" borderId="0" xfId="3" applyNumberFormat="1" applyFont="1" applyFill="1" applyBorder="1" applyAlignment="1">
      <alignment vertical="center"/>
    </xf>
    <xf numFmtId="167" fontId="5" fillId="0" borderId="5" xfId="3" applyFont="1" applyBorder="1" applyAlignment="1">
      <alignment horizontal="center" vertical="center"/>
    </xf>
    <xf numFmtId="167" fontId="5" fillId="0" borderId="5" xfId="3" applyFont="1" applyBorder="1" applyAlignment="1">
      <alignment horizontal="center" vertical="center" wrapText="1"/>
    </xf>
    <xf numFmtId="167" fontId="5" fillId="0" borderId="6" xfId="3" applyFont="1" applyBorder="1" applyAlignment="1">
      <alignment horizontal="center" vertical="center"/>
    </xf>
    <xf numFmtId="0" fontId="5" fillId="0" borderId="6" xfId="1" applyFont="1" applyBorder="1" applyAlignment="1">
      <alignment horizontal="right" vertical="center"/>
    </xf>
    <xf numFmtId="0" fontId="5" fillId="0" borderId="7" xfId="1" applyFont="1" applyBorder="1" applyAlignment="1">
      <alignment vertical="center"/>
    </xf>
    <xf numFmtId="171" fontId="5" fillId="0" borderId="7" xfId="3" applyNumberFormat="1" applyFont="1" applyBorder="1" applyAlignment="1">
      <alignment vertical="center"/>
    </xf>
    <xf numFmtId="170" fontId="5" fillId="0" borderId="7" xfId="3" applyNumberFormat="1" applyFont="1" applyBorder="1" applyAlignment="1">
      <alignment vertical="center"/>
    </xf>
    <xf numFmtId="0" fontId="19" fillId="0" borderId="0" xfId="1" applyFont="1" applyBorder="1" applyAlignment="1">
      <alignment horizontal="center" vertical="center"/>
    </xf>
    <xf numFmtId="0" fontId="5" fillId="0" borderId="8" xfId="1" applyFont="1" applyBorder="1"/>
    <xf numFmtId="0" fontId="5" fillId="0" borderId="7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6" xfId="1" quotePrefix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indent="1"/>
    </xf>
    <xf numFmtId="3" fontId="5" fillId="0" borderId="0" xfId="1" applyNumberFormat="1" applyFont="1" applyBorder="1" applyAlignment="1">
      <alignment vertical="center"/>
    </xf>
    <xf numFmtId="0" fontId="5" fillId="0" borderId="7" xfId="1" applyFont="1" applyBorder="1" applyAlignment="1">
      <alignment horizontal="left" vertical="center" indent="1"/>
    </xf>
    <xf numFmtId="3" fontId="5" fillId="0" borderId="7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" fontId="13" fillId="0" borderId="7" xfId="3" applyNumberFormat="1" applyFont="1" applyBorder="1" applyAlignment="1">
      <alignment vertical="center"/>
    </xf>
    <xf numFmtId="164" fontId="13" fillId="0" borderId="7" xfId="3" applyNumberFormat="1" applyFont="1" applyBorder="1" applyAlignment="1">
      <alignment vertical="center"/>
    </xf>
    <xf numFmtId="168" fontId="6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68" fontId="5" fillId="0" borderId="0" xfId="2" applyNumberFormat="1" applyFont="1" applyBorder="1" applyAlignment="1">
      <alignment vertical="center"/>
    </xf>
    <xf numFmtId="168" fontId="13" fillId="0" borderId="7" xfId="2" applyNumberFormat="1" applyFont="1" applyBorder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6" xfId="0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indent="2"/>
    </xf>
    <xf numFmtId="165" fontId="5" fillId="0" borderId="7" xfId="1" applyNumberFormat="1" applyFont="1" applyBorder="1"/>
    <xf numFmtId="166" fontId="5" fillId="0" borderId="7" xfId="1" applyNumberFormat="1" applyFont="1" applyBorder="1"/>
    <xf numFmtId="0" fontId="5" fillId="0" borderId="0" xfId="1" quotePrefix="1" applyFont="1" applyBorder="1"/>
    <xf numFmtId="3" fontId="5" fillId="2" borderId="0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 indent="1"/>
    </xf>
    <xf numFmtId="164" fontId="5" fillId="2" borderId="0" xfId="1" applyNumberFormat="1" applyFont="1" applyFill="1" applyBorder="1" applyAlignment="1">
      <alignment vertical="center"/>
    </xf>
    <xf numFmtId="164" fontId="5" fillId="0" borderId="7" xfId="1" applyNumberFormat="1" applyFont="1" applyBorder="1" applyAlignment="1">
      <alignment vertical="center"/>
    </xf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0" xfId="4" applyFont="1"/>
    <xf numFmtId="3" fontId="6" fillId="0" borderId="0" xfId="5" applyNumberFormat="1" applyFont="1" applyBorder="1" applyAlignment="1">
      <alignment vertical="center"/>
    </xf>
    <xf numFmtId="164" fontId="6" fillId="0" borderId="0" xfId="5" applyNumberFormat="1" applyFont="1" applyBorder="1" applyAlignment="1">
      <alignment vertical="center"/>
    </xf>
    <xf numFmtId="3" fontId="5" fillId="0" borderId="0" xfId="5" applyNumberFormat="1" applyFont="1" applyBorder="1" applyAlignment="1">
      <alignment vertical="center"/>
    </xf>
    <xf numFmtId="164" fontId="5" fillId="0" borderId="0" xfId="5" applyNumberFormat="1" applyFont="1" applyBorder="1" applyAlignment="1">
      <alignment vertical="center"/>
    </xf>
    <xf numFmtId="0" fontId="18" fillId="0" borderId="0" xfId="2" applyNumberFormat="1" applyFont="1"/>
    <xf numFmtId="0" fontId="3" fillId="0" borderId="0" xfId="2" applyNumberFormat="1" applyFont="1"/>
    <xf numFmtId="0" fontId="5" fillId="0" borderId="5" xfId="3" applyNumberFormat="1" applyFont="1" applyBorder="1" applyAlignment="1">
      <alignment horizontal="center"/>
    </xf>
    <xf numFmtId="0" fontId="5" fillId="0" borderId="6" xfId="3" applyNumberFormat="1" applyFont="1" applyBorder="1" applyAlignment="1">
      <alignment horizontal="center"/>
    </xf>
    <xf numFmtId="0" fontId="5" fillId="0" borderId="0" xfId="3" applyNumberFormat="1" applyFont="1" applyBorder="1" applyAlignment="1">
      <alignment horizontal="right"/>
    </xf>
    <xf numFmtId="0" fontId="6" fillId="0" borderId="0" xfId="1" applyNumberFormat="1" applyFont="1" applyBorder="1" applyAlignment="1">
      <alignment vertical="center"/>
    </xf>
    <xf numFmtId="0" fontId="13" fillId="0" borderId="7" xfId="3" applyNumberFormat="1" applyFont="1" applyBorder="1" applyAlignment="1">
      <alignment horizontal="left" wrapText="1"/>
    </xf>
    <xf numFmtId="0" fontId="13" fillId="0" borderId="0" xfId="3" applyNumberFormat="1" applyFont="1" applyBorder="1" applyAlignment="1">
      <alignment horizontal="left" wrapText="1"/>
    </xf>
    <xf numFmtId="0" fontId="16" fillId="0" borderId="0" xfId="1" applyNumberFormat="1" applyFont="1"/>
    <xf numFmtId="0" fontId="16" fillId="0" borderId="0" xfId="1" applyNumberFormat="1" applyFont="1" applyAlignment="1">
      <alignment horizontal="left" indent="1"/>
    </xf>
    <xf numFmtId="0" fontId="6" fillId="0" borderId="0" xfId="2" applyNumberFormat="1" applyFont="1"/>
    <xf numFmtId="0" fontId="13" fillId="0" borderId="3" xfId="3" applyNumberFormat="1" applyFont="1" applyBorder="1" applyAlignment="1">
      <alignment horizontal="left" wrapText="1"/>
    </xf>
    <xf numFmtId="0" fontId="6" fillId="0" borderId="0" xfId="3" applyNumberFormat="1" applyFont="1" applyBorder="1" applyAlignment="1">
      <alignment horizontal="left" wrapText="1" indent="1"/>
    </xf>
    <xf numFmtId="0" fontId="5" fillId="0" borderId="0" xfId="3" applyNumberFormat="1" applyFont="1" applyBorder="1" applyAlignment="1">
      <alignment horizontal="left" indent="2"/>
    </xf>
    <xf numFmtId="0" fontId="6" fillId="0" borderId="0" xfId="3" applyNumberFormat="1" applyFont="1" applyBorder="1" applyAlignment="1">
      <alignment horizontal="left" vertical="top" indent="1"/>
    </xf>
    <xf numFmtId="168" fontId="6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168" fontId="5" fillId="0" borderId="0" xfId="1" applyNumberFormat="1" applyFont="1"/>
    <xf numFmtId="168" fontId="5" fillId="0" borderId="0" xfId="1" applyNumberFormat="1" applyFont="1" applyBorder="1" applyAlignment="1">
      <alignment vertical="center"/>
    </xf>
    <xf numFmtId="164" fontId="5" fillId="0" borderId="0" xfId="1" applyNumberFormat="1" applyFont="1"/>
    <xf numFmtId="0" fontId="6" fillId="0" borderId="0" xfId="1" applyFont="1" applyAlignment="1">
      <alignment horizontal="left" indent="2"/>
    </xf>
    <xf numFmtId="0" fontId="5" fillId="0" borderId="0" xfId="1" applyFont="1" applyAlignment="1">
      <alignment horizontal="left" indent="3"/>
    </xf>
    <xf numFmtId="0" fontId="6" fillId="0" borderId="0" xfId="1" applyFont="1" applyAlignment="1">
      <alignment horizontal="left" vertical="center" indent="2"/>
    </xf>
    <xf numFmtId="0" fontId="5" fillId="0" borderId="0" xfId="1" applyFont="1" applyAlignment="1">
      <alignment horizontal="left" vertical="center" indent="3"/>
    </xf>
  </cellXfs>
  <cellStyles count="6">
    <cellStyle name="Comma 4" xfId="3" xr:uid="{A42F72C9-FF27-497D-B496-77AB6D06782E}"/>
    <cellStyle name="Comma 5" xfId="5" xr:uid="{FBB4BFB4-1DB3-496F-B06D-E8DBA8766DD1}"/>
    <cellStyle name="Normal" xfId="0" builtinId="0"/>
    <cellStyle name="Normal 4" xfId="1" xr:uid="{8F830B42-484A-454B-8C9F-607B9D5095D7}"/>
    <cellStyle name="Normal_Workbook1" xfId="2" xr:uid="{8139D786-C46F-4C03-B4F7-4EE2FF77648E}"/>
    <cellStyle name="Normal_Workbook1 2" xfId="4" xr:uid="{94EC4A56-A562-4473-AAD9-FE95E2577AF2}"/>
  </cellStyles>
  <dxfs count="0"/>
  <tableStyles count="0" defaultTableStyle="TableStyleMedium2" defaultPivotStyle="PivotStyleLight16"/>
  <colors>
    <mruColors>
      <color rgb="FF007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shni/Work/Vishni/Data/Census/2001/Tables/webtables/Ethnicit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iims.pws.gov.nt.ca/gnwtdav/nodes/39259832/Indigenous%20Ident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1"/>
      <sheetName val="E2"/>
      <sheetName val="E3"/>
      <sheetName val="E4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F4DDC-762B-45DE-A981-EF4B3958F34F}">
  <sheetPr>
    <pageSetUpPr fitToPage="1"/>
  </sheetPr>
  <dimension ref="A1:W98"/>
  <sheetViews>
    <sheetView tabSelected="1" workbookViewId="0">
      <selection sqref="A1:E1"/>
    </sheetView>
  </sheetViews>
  <sheetFormatPr defaultColWidth="10.85546875" defaultRowHeight="12" x14ac:dyDescent="0.2"/>
  <cols>
    <col min="1" max="1" width="26.85546875" style="2" customWidth="1"/>
    <col min="2" max="2" width="10.7109375" style="2" customWidth="1"/>
    <col min="3" max="3" width="7.7109375" style="2" customWidth="1"/>
    <col min="4" max="4" width="2.7109375" style="2" customWidth="1"/>
    <col min="5" max="5" width="10.7109375" style="2" customWidth="1"/>
    <col min="6" max="6" width="7.7109375" style="2" customWidth="1"/>
    <col min="7" max="7" width="10.7109375" style="2" customWidth="1"/>
    <col min="8" max="8" width="7.7109375" style="2" customWidth="1"/>
    <col min="9" max="9" width="10.7109375" style="2" customWidth="1"/>
    <col min="10" max="10" width="7.7109375" style="2" customWidth="1"/>
    <col min="11" max="11" width="10.7109375" style="2" customWidth="1"/>
    <col min="12" max="12" width="7.7109375" style="2" customWidth="1"/>
    <col min="13" max="13" width="10.7109375" style="2" customWidth="1"/>
    <col min="14" max="14" width="7.7109375" style="2" customWidth="1"/>
    <col min="15" max="15" width="10.7109375" style="2" customWidth="1"/>
    <col min="16" max="16" width="7.7109375" style="2" customWidth="1"/>
    <col min="17" max="17" width="10.7109375" style="2" customWidth="1"/>
    <col min="18" max="18" width="7.7109375" style="2" customWidth="1"/>
    <col min="19" max="19" width="2.7109375" style="2" customWidth="1"/>
    <col min="20" max="20" width="10.7109375" style="2" customWidth="1"/>
    <col min="21" max="21" width="7.7109375" style="2" customWidth="1"/>
    <col min="22" max="16384" width="10.85546875" style="2"/>
  </cols>
  <sheetData>
    <row r="1" spans="1:23" ht="16.5" customHeight="1" x14ac:dyDescent="0.3">
      <c r="A1" s="94" t="s">
        <v>0</v>
      </c>
      <c r="B1" s="94"/>
      <c r="C1" s="94"/>
      <c r="D1" s="94"/>
      <c r="E1" s="94"/>
    </row>
    <row r="2" spans="1:23" ht="14.45" customHeight="1" x14ac:dyDescent="0.25">
      <c r="A2" s="104" t="s">
        <v>1</v>
      </c>
      <c r="B2" s="100"/>
      <c r="C2" s="100"/>
      <c r="D2" s="100"/>
      <c r="E2" s="100"/>
    </row>
    <row r="3" spans="1:23" ht="14.45" customHeight="1" x14ac:dyDescent="0.2"/>
    <row r="4" spans="1:23" ht="14.45" customHeight="1" thickBot="1" x14ac:dyDescent="0.25">
      <c r="D4" s="86"/>
      <c r="S4" s="86"/>
    </row>
    <row r="5" spans="1:23" ht="42.6" customHeight="1" x14ac:dyDescent="0.2">
      <c r="A5" s="158"/>
      <c r="B5" s="145" t="s">
        <v>2</v>
      </c>
      <c r="C5" s="145"/>
      <c r="D5" s="87"/>
      <c r="E5" s="145" t="s">
        <v>3</v>
      </c>
      <c r="F5" s="145"/>
      <c r="G5" s="145" t="s">
        <v>4</v>
      </c>
      <c r="H5" s="145"/>
      <c r="I5" s="145" t="s">
        <v>5</v>
      </c>
      <c r="J5" s="145"/>
      <c r="K5" s="145" t="s">
        <v>6</v>
      </c>
      <c r="L5" s="145"/>
      <c r="M5" s="145" t="s">
        <v>7</v>
      </c>
      <c r="N5" s="145"/>
      <c r="O5" s="145" t="s">
        <v>8</v>
      </c>
      <c r="P5" s="145"/>
      <c r="Q5" s="145" t="s">
        <v>9</v>
      </c>
      <c r="R5" s="145"/>
      <c r="S5" s="87"/>
      <c r="T5" s="145" t="s">
        <v>10</v>
      </c>
      <c r="U5" s="145"/>
    </row>
    <row r="6" spans="1:23" s="6" customFormat="1" ht="14.45" customHeight="1" thickBot="1" x14ac:dyDescent="0.25">
      <c r="A6" s="159"/>
      <c r="B6" s="115" t="s">
        <v>11</v>
      </c>
      <c r="C6" s="115" t="s">
        <v>12</v>
      </c>
      <c r="D6" s="87"/>
      <c r="E6" s="115" t="s">
        <v>11</v>
      </c>
      <c r="F6" s="115" t="s">
        <v>12</v>
      </c>
      <c r="G6" s="115" t="s">
        <v>11</v>
      </c>
      <c r="H6" s="115" t="s">
        <v>12</v>
      </c>
      <c r="I6" s="115" t="s">
        <v>11</v>
      </c>
      <c r="J6" s="115" t="s">
        <v>12</v>
      </c>
      <c r="K6" s="115" t="s">
        <v>11</v>
      </c>
      <c r="L6" s="115" t="s">
        <v>12</v>
      </c>
      <c r="M6" s="115" t="s">
        <v>11</v>
      </c>
      <c r="N6" s="115" t="s">
        <v>12</v>
      </c>
      <c r="O6" s="115" t="s">
        <v>11</v>
      </c>
      <c r="P6" s="115" t="s">
        <v>12</v>
      </c>
      <c r="Q6" s="115" t="s">
        <v>11</v>
      </c>
      <c r="R6" s="115" t="s">
        <v>12</v>
      </c>
      <c r="S6" s="87"/>
      <c r="T6" s="115" t="s">
        <v>11</v>
      </c>
      <c r="U6" s="115" t="s">
        <v>12</v>
      </c>
    </row>
    <row r="7" spans="1:23" ht="14.45" customHeight="1" x14ac:dyDescent="0.2">
      <c r="A7" s="83"/>
      <c r="B7" s="83"/>
      <c r="C7" s="83"/>
      <c r="D7" s="150"/>
      <c r="E7" s="150"/>
      <c r="F7" s="150"/>
      <c r="G7" s="150"/>
      <c r="H7" s="150"/>
      <c r="I7" s="150"/>
      <c r="J7" s="150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3" s="12" customFormat="1" ht="14.45" customHeight="1" x14ac:dyDescent="0.25">
      <c r="A8" s="132" t="s">
        <v>13</v>
      </c>
      <c r="B8" s="133">
        <v>36328480</v>
      </c>
      <c r="C8" s="154">
        <v>100</v>
      </c>
      <c r="D8" s="133"/>
      <c r="E8" s="133">
        <v>1807250</v>
      </c>
      <c r="F8" s="154">
        <f>E8/$B8*100</f>
        <v>4.9747470854822442</v>
      </c>
      <c r="G8" s="133">
        <v>1743165</v>
      </c>
      <c r="H8" s="154">
        <f>G8/$B8*100</f>
        <v>4.7983427878072522</v>
      </c>
      <c r="I8" s="133">
        <v>1048405</v>
      </c>
      <c r="J8" s="154">
        <f>I8/$B8*100</f>
        <v>2.8859038418342853</v>
      </c>
      <c r="K8" s="133">
        <v>624220</v>
      </c>
      <c r="L8" s="154">
        <f>K8/$B8*100</f>
        <v>1.7182662197812844</v>
      </c>
      <c r="M8" s="133">
        <v>70540</v>
      </c>
      <c r="N8" s="154">
        <f>M8/$B8*100</f>
        <v>0.19417272619168213</v>
      </c>
      <c r="O8" s="133">
        <v>28855</v>
      </c>
      <c r="P8" s="154">
        <f>O8/$B8*100</f>
        <v>7.942804103006787E-2</v>
      </c>
      <c r="Q8" s="133">
        <v>35225</v>
      </c>
      <c r="R8" s="154">
        <f>Q8/$B8*100</f>
        <v>9.6962493338559719E-2</v>
      </c>
      <c r="S8" s="132"/>
      <c r="T8" s="133">
        <v>34521230</v>
      </c>
      <c r="U8" s="154">
        <f>T8/$B8*100</f>
        <v>95.02525291451775</v>
      </c>
      <c r="W8" s="13"/>
    </row>
    <row r="9" spans="1:23" s="12" customFormat="1" ht="14.45" customHeight="1" x14ac:dyDescent="0.25">
      <c r="A9" s="131"/>
      <c r="B9" s="133"/>
      <c r="C9" s="154"/>
      <c r="D9" s="133"/>
      <c r="E9" s="133"/>
      <c r="F9" s="153"/>
      <c r="G9" s="128"/>
      <c r="H9" s="153"/>
      <c r="I9" s="133"/>
      <c r="J9" s="153"/>
      <c r="K9" s="133"/>
      <c r="L9" s="153"/>
      <c r="M9" s="133"/>
      <c r="N9" s="153"/>
      <c r="O9" s="128"/>
      <c r="P9" s="153"/>
      <c r="Q9" s="128"/>
      <c r="R9" s="153"/>
      <c r="S9" s="131"/>
      <c r="T9" s="128"/>
      <c r="U9" s="153"/>
    </row>
    <row r="10" spans="1:23" s="12" customFormat="1" ht="14.45" customHeight="1" x14ac:dyDescent="0.25">
      <c r="A10" s="155" t="s">
        <v>14</v>
      </c>
      <c r="B10" s="151">
        <v>40380</v>
      </c>
      <c r="C10" s="156">
        <v>100</v>
      </c>
      <c r="D10" s="151"/>
      <c r="E10" s="151">
        <v>20035</v>
      </c>
      <c r="F10" s="156">
        <f>E10/$B10*100</f>
        <v>49.6161466072313</v>
      </c>
      <c r="G10" s="151">
        <v>19360</v>
      </c>
      <c r="H10" s="156">
        <f>G10/$B10*100</f>
        <v>47.944526993561169</v>
      </c>
      <c r="I10" s="151">
        <v>12315</v>
      </c>
      <c r="J10" s="156">
        <f>I10/$B10*100</f>
        <v>30.497771173848442</v>
      </c>
      <c r="K10" s="151">
        <v>2890</v>
      </c>
      <c r="L10" s="156">
        <f>K10/$B10*100</f>
        <v>7.1570084200099053</v>
      </c>
      <c r="M10" s="151">
        <v>4155</v>
      </c>
      <c r="N10" s="156">
        <f>M10/$B10*100</f>
        <v>10.289747399702822</v>
      </c>
      <c r="O10" s="151">
        <v>405</v>
      </c>
      <c r="P10" s="156">
        <f>O10/$B10*100</f>
        <v>1.0029717682020802</v>
      </c>
      <c r="Q10" s="151">
        <v>270</v>
      </c>
      <c r="R10" s="156">
        <f>Q10/$B10*100</f>
        <v>0.66864784546805345</v>
      </c>
      <c r="S10" s="152"/>
      <c r="T10" s="151">
        <v>20345</v>
      </c>
      <c r="U10" s="156">
        <f>T10/$B10*100</f>
        <v>50.3838533927687</v>
      </c>
    </row>
    <row r="11" spans="1:23" s="12" customFormat="1" ht="14.45" customHeight="1" x14ac:dyDescent="0.25">
      <c r="A11" s="127" t="s">
        <v>15</v>
      </c>
      <c r="B11" s="128">
        <v>36605</v>
      </c>
      <c r="C11" s="153">
        <v>100</v>
      </c>
      <c r="D11" s="128"/>
      <c r="E11" s="128">
        <v>31385</v>
      </c>
      <c r="F11" s="153">
        <f>E11/$B11*100</f>
        <v>85.739653052861627</v>
      </c>
      <c r="G11" s="128">
        <v>31160</v>
      </c>
      <c r="H11" s="153">
        <f>G11/$B11*100</f>
        <v>85.124982925829812</v>
      </c>
      <c r="I11" s="128">
        <v>180</v>
      </c>
      <c r="J11" s="153">
        <f>I11/$B11*100</f>
        <v>0.491736101625461</v>
      </c>
      <c r="K11" s="128">
        <v>120</v>
      </c>
      <c r="L11" s="153">
        <f>K11/$B11*100</f>
        <v>0.32782406775030731</v>
      </c>
      <c r="M11" s="128">
        <v>30865</v>
      </c>
      <c r="N11" s="153">
        <f>M11/$B11*100</f>
        <v>84.319082092610302</v>
      </c>
      <c r="O11" s="128">
        <v>200</v>
      </c>
      <c r="P11" s="153">
        <f>O11/$B11*100</f>
        <v>0.54637344625051221</v>
      </c>
      <c r="Q11" s="128">
        <v>30</v>
      </c>
      <c r="R11" s="153">
        <f>Q11/$B11*100</f>
        <v>8.1956016937576828E-2</v>
      </c>
      <c r="S11" s="131"/>
      <c r="T11" s="128">
        <v>5210</v>
      </c>
      <c r="U11" s="153">
        <f>T11/$B11*100</f>
        <v>14.233028274825843</v>
      </c>
    </row>
    <row r="12" spans="1:23" s="12" customFormat="1" ht="14.45" customHeight="1" x14ac:dyDescent="0.25">
      <c r="A12" s="127" t="s">
        <v>16</v>
      </c>
      <c r="B12" s="128">
        <v>39590</v>
      </c>
      <c r="C12" s="153">
        <v>100</v>
      </c>
      <c r="D12" s="128"/>
      <c r="E12" s="128">
        <v>8810</v>
      </c>
      <c r="F12" s="153">
        <f>E12/$B12*100</f>
        <v>22.253094215711037</v>
      </c>
      <c r="G12" s="128">
        <v>8485</v>
      </c>
      <c r="H12" s="153">
        <f>G12/$B12*100</f>
        <v>21.432179843394795</v>
      </c>
      <c r="I12" s="128">
        <v>6935</v>
      </c>
      <c r="J12" s="153">
        <f>I12/$B12*100</f>
        <v>17.517049760040415</v>
      </c>
      <c r="K12" s="128">
        <v>1285</v>
      </c>
      <c r="L12" s="153">
        <f>K12/$B12*100</f>
        <v>3.2457691336196013</v>
      </c>
      <c r="M12" s="128">
        <v>260</v>
      </c>
      <c r="N12" s="153">
        <f>M12/$B12*100</f>
        <v>0.65673149785299323</v>
      </c>
      <c r="O12" s="128">
        <v>190</v>
      </c>
      <c r="P12" s="153">
        <f>O12/$B12*100</f>
        <v>0.47991917150795654</v>
      </c>
      <c r="Q12" s="128">
        <v>135</v>
      </c>
      <c r="R12" s="153">
        <f>Q12/$B12*100</f>
        <v>0.34099520080828488</v>
      </c>
      <c r="S12" s="131"/>
      <c r="T12" s="128">
        <v>30780</v>
      </c>
      <c r="U12" s="153">
        <f>T12/$B12*100</f>
        <v>77.74690578428897</v>
      </c>
    </row>
    <row r="13" spans="1:23" s="12" customFormat="1" ht="14.45" customHeight="1" x14ac:dyDescent="0.25">
      <c r="A13" s="127"/>
      <c r="B13" s="133"/>
      <c r="C13" s="154"/>
      <c r="D13" s="133"/>
      <c r="E13" s="133"/>
      <c r="F13" s="153"/>
      <c r="G13" s="128"/>
      <c r="H13" s="153"/>
      <c r="I13" s="133"/>
      <c r="J13" s="153"/>
      <c r="K13" s="133"/>
      <c r="L13" s="153"/>
      <c r="M13" s="133"/>
      <c r="N13" s="153"/>
      <c r="O13" s="128"/>
      <c r="P13" s="153"/>
      <c r="Q13" s="128"/>
      <c r="R13" s="153"/>
      <c r="S13" s="131"/>
      <c r="T13" s="128"/>
      <c r="U13" s="153"/>
    </row>
    <row r="14" spans="1:23" s="12" customFormat="1" ht="14.45" customHeight="1" x14ac:dyDescent="0.25">
      <c r="A14" s="127" t="s">
        <v>17</v>
      </c>
      <c r="B14" s="128">
        <v>4915945</v>
      </c>
      <c r="C14" s="153">
        <v>100</v>
      </c>
      <c r="D14" s="128"/>
      <c r="E14" s="128">
        <v>290210</v>
      </c>
      <c r="F14" s="153">
        <f>E14/$B14*100</f>
        <v>5.9034427765160107</v>
      </c>
      <c r="G14" s="128">
        <v>279670</v>
      </c>
      <c r="H14" s="153">
        <f>G14/$B14*100</f>
        <v>5.6890384249620372</v>
      </c>
      <c r="I14" s="128">
        <v>180085</v>
      </c>
      <c r="J14" s="153">
        <f>I14/$B14*100</f>
        <v>3.6632834582160703</v>
      </c>
      <c r="K14" s="128">
        <v>97860</v>
      </c>
      <c r="L14" s="153">
        <f>K14/$B14*100</f>
        <v>1.9906650705001785</v>
      </c>
      <c r="M14" s="128">
        <v>1720</v>
      </c>
      <c r="N14" s="153">
        <f>M14/$B14*100</f>
        <v>3.4988186401597253E-2</v>
      </c>
      <c r="O14" s="128">
        <v>5980</v>
      </c>
      <c r="P14" s="153">
        <f>O14/$B14*100</f>
        <v>0.12164497365206486</v>
      </c>
      <c r="Q14" s="128">
        <v>4560</v>
      </c>
      <c r="R14" s="153">
        <f>Q14/$B14*100</f>
        <v>9.2759377901908996E-2</v>
      </c>
      <c r="S14" s="131"/>
      <c r="T14" s="128">
        <v>4625730</v>
      </c>
      <c r="U14" s="153">
        <f>T14/$B14*100</f>
        <v>94.096455513639796</v>
      </c>
    </row>
    <row r="15" spans="1:23" s="12" customFormat="1" ht="14.45" customHeight="1" x14ac:dyDescent="0.25">
      <c r="A15" s="127" t="s">
        <v>18</v>
      </c>
      <c r="B15" s="128">
        <v>4177715</v>
      </c>
      <c r="C15" s="153">
        <v>100</v>
      </c>
      <c r="D15" s="128"/>
      <c r="E15" s="128">
        <v>284470</v>
      </c>
      <c r="F15" s="153">
        <f>E15/$B15*100</f>
        <v>6.8092246598918313</v>
      </c>
      <c r="G15" s="128">
        <v>276060</v>
      </c>
      <c r="H15" s="153">
        <f>G15/$B15*100</f>
        <v>6.6079184434553335</v>
      </c>
      <c r="I15" s="128">
        <v>145640</v>
      </c>
      <c r="J15" s="153">
        <f>I15/$B15*100</f>
        <v>3.4861162142463042</v>
      </c>
      <c r="K15" s="128">
        <v>127470</v>
      </c>
      <c r="L15" s="153">
        <f>K15/$B15*100</f>
        <v>3.0511894660119228</v>
      </c>
      <c r="M15" s="128">
        <v>2945</v>
      </c>
      <c r="N15" s="153">
        <f>M15/$B15*100</f>
        <v>7.0493080547619935E-2</v>
      </c>
      <c r="O15" s="128">
        <v>4785</v>
      </c>
      <c r="P15" s="153">
        <f>O15/$B15*100</f>
        <v>0.11453629555869657</v>
      </c>
      <c r="Q15" s="128">
        <v>3620</v>
      </c>
      <c r="R15" s="153">
        <f>Q15/$B15*100</f>
        <v>8.6650238228313803E-2</v>
      </c>
      <c r="S15" s="131"/>
      <c r="T15" s="128">
        <v>3893245</v>
      </c>
      <c r="U15" s="153">
        <f>T15/$B15*100</f>
        <v>93.190775340108161</v>
      </c>
    </row>
    <row r="16" spans="1:23" s="12" customFormat="1" ht="14.45" customHeight="1" x14ac:dyDescent="0.25">
      <c r="A16" s="127" t="s">
        <v>19</v>
      </c>
      <c r="B16" s="128">
        <v>1103205</v>
      </c>
      <c r="C16" s="153">
        <v>100</v>
      </c>
      <c r="D16" s="128"/>
      <c r="E16" s="128">
        <v>187885</v>
      </c>
      <c r="F16" s="153">
        <f>E16/$B16*100</f>
        <v>17.030832891439037</v>
      </c>
      <c r="G16" s="128">
        <v>184435</v>
      </c>
      <c r="H16" s="153">
        <f>G16/$B16*100</f>
        <v>16.71810769530595</v>
      </c>
      <c r="I16" s="128">
        <v>121175</v>
      </c>
      <c r="J16" s="153">
        <f>I16/$B16*100</f>
        <v>10.983905983022195</v>
      </c>
      <c r="K16" s="128">
        <v>62800</v>
      </c>
      <c r="L16" s="153">
        <f>K16/$B16*100</f>
        <v>5.6925050194660107</v>
      </c>
      <c r="M16" s="128">
        <v>460</v>
      </c>
      <c r="N16" s="153">
        <f>M16/$B16*100</f>
        <v>4.1696692817744664E-2</v>
      </c>
      <c r="O16" s="128">
        <v>2030</v>
      </c>
      <c r="P16" s="153">
        <f>O16/$B16*100</f>
        <v>0.18400931830439493</v>
      </c>
      <c r="Q16" s="128">
        <v>1425</v>
      </c>
      <c r="R16" s="153">
        <f>Q16/$B16*100</f>
        <v>0.12916910275062204</v>
      </c>
      <c r="S16" s="131"/>
      <c r="T16" s="128">
        <v>915310</v>
      </c>
      <c r="U16" s="153">
        <f>T16/$B16*100</f>
        <v>82.968260658717099</v>
      </c>
    </row>
    <row r="17" spans="1:21" s="12" customFormat="1" ht="14.45" customHeight="1" x14ac:dyDescent="0.25">
      <c r="A17" s="127"/>
      <c r="B17" s="133"/>
      <c r="C17" s="154"/>
      <c r="D17" s="133"/>
      <c r="E17" s="133"/>
      <c r="F17" s="153"/>
      <c r="G17" s="128"/>
      <c r="H17" s="153"/>
      <c r="I17" s="133"/>
      <c r="J17" s="153"/>
      <c r="K17" s="133"/>
      <c r="L17" s="153"/>
      <c r="M17" s="133"/>
      <c r="N17" s="153"/>
      <c r="O17" s="128"/>
      <c r="P17" s="153"/>
      <c r="Q17" s="128"/>
      <c r="R17" s="153"/>
      <c r="S17" s="131"/>
      <c r="T17" s="128"/>
      <c r="U17" s="153"/>
    </row>
    <row r="18" spans="1:21" s="12" customFormat="1" ht="14.45" customHeight="1" x14ac:dyDescent="0.25">
      <c r="A18" s="127" t="s">
        <v>20</v>
      </c>
      <c r="B18" s="128">
        <v>1307190</v>
      </c>
      <c r="C18" s="153">
        <v>100</v>
      </c>
      <c r="D18" s="128"/>
      <c r="E18" s="128">
        <v>237185</v>
      </c>
      <c r="F18" s="153">
        <f>E18/$B18*100</f>
        <v>18.144646149373848</v>
      </c>
      <c r="G18" s="128">
        <v>232345</v>
      </c>
      <c r="H18" s="153">
        <f>G18/$B18*100</f>
        <v>17.774386278964801</v>
      </c>
      <c r="I18" s="128">
        <v>134890</v>
      </c>
      <c r="J18" s="153">
        <f>I18/$B18*100</f>
        <v>10.319081388321514</v>
      </c>
      <c r="K18" s="128">
        <v>96725</v>
      </c>
      <c r="L18" s="153">
        <f>K18/$B18*100</f>
        <v>7.399459910189031</v>
      </c>
      <c r="M18" s="128">
        <v>725</v>
      </c>
      <c r="N18" s="153">
        <f>M18/$B18*100</f>
        <v>5.5462480588131795E-2</v>
      </c>
      <c r="O18" s="128">
        <v>2935</v>
      </c>
      <c r="P18" s="153">
        <f>O18/$B18*100</f>
        <v>0.22452742141540249</v>
      </c>
      <c r="Q18" s="128">
        <v>1910</v>
      </c>
      <c r="R18" s="153">
        <f>Q18/$B18*100</f>
        <v>0.14611494885976789</v>
      </c>
      <c r="S18" s="131"/>
      <c r="T18" s="128">
        <v>1069995</v>
      </c>
      <c r="U18" s="153">
        <f>T18/$B18*100</f>
        <v>81.854588850893904</v>
      </c>
    </row>
    <row r="19" spans="1:21" ht="14.45" customHeight="1" x14ac:dyDescent="0.2">
      <c r="A19" s="127" t="s">
        <v>21</v>
      </c>
      <c r="B19" s="128">
        <v>14031750</v>
      </c>
      <c r="C19" s="153">
        <v>100</v>
      </c>
      <c r="D19" s="128"/>
      <c r="E19" s="128">
        <v>406585</v>
      </c>
      <c r="F19" s="153">
        <f>E19/$B19*100</f>
        <v>2.8976072122151546</v>
      </c>
      <c r="G19" s="128">
        <v>389955</v>
      </c>
      <c r="H19" s="153">
        <f>G19/$B19*100</f>
        <v>2.7790902774065955</v>
      </c>
      <c r="I19" s="128">
        <v>251030</v>
      </c>
      <c r="J19" s="153">
        <f>I19/$B19*100</f>
        <v>1.7890141999394231</v>
      </c>
      <c r="K19" s="128">
        <v>134615</v>
      </c>
      <c r="L19" s="153">
        <f>K19/$B19*100</f>
        <v>0.95936002280542343</v>
      </c>
      <c r="M19" s="128">
        <v>4310</v>
      </c>
      <c r="N19" s="153">
        <f>M19/$B19*100</f>
        <v>3.0716054661749249E-2</v>
      </c>
      <c r="O19" s="128">
        <v>7115</v>
      </c>
      <c r="P19" s="153">
        <f>O19/$B19*100</f>
        <v>5.0706433623746147E-2</v>
      </c>
      <c r="Q19" s="128">
        <v>9515</v>
      </c>
      <c r="R19" s="153">
        <f>Q19/$B19*100</f>
        <v>6.7810501184813021E-2</v>
      </c>
      <c r="S19" s="131"/>
      <c r="T19" s="128">
        <v>13625165</v>
      </c>
      <c r="U19" s="153">
        <f>T19/$B19*100</f>
        <v>97.102392787784837</v>
      </c>
    </row>
    <row r="20" spans="1:21" ht="14.45" customHeight="1" x14ac:dyDescent="0.2">
      <c r="A20" s="127" t="s">
        <v>22</v>
      </c>
      <c r="B20" s="128">
        <v>8308480</v>
      </c>
      <c r="C20" s="153">
        <v>100</v>
      </c>
      <c r="D20" s="128"/>
      <c r="E20" s="128">
        <v>205010</v>
      </c>
      <c r="F20" s="153">
        <f>E20/$B20*100</f>
        <v>2.4674790093976275</v>
      </c>
      <c r="G20" s="128">
        <v>193365</v>
      </c>
      <c r="H20" s="153">
        <f>G20/$B20*100</f>
        <v>2.3273210021568325</v>
      </c>
      <c r="I20" s="128">
        <v>116550</v>
      </c>
      <c r="J20" s="153">
        <f>I20/$B20*100</f>
        <v>1.4027836619935294</v>
      </c>
      <c r="K20" s="128">
        <v>61010</v>
      </c>
      <c r="L20" s="153">
        <f>K20/$B20*100</f>
        <v>0.73431000616237863</v>
      </c>
      <c r="M20" s="128">
        <v>15800</v>
      </c>
      <c r="N20" s="153">
        <f>M20/$B20*100</f>
        <v>0.19016715452164534</v>
      </c>
      <c r="O20" s="128">
        <v>3135</v>
      </c>
      <c r="P20" s="153">
        <f>O20/$B20*100</f>
        <v>3.7732533507934062E-2</v>
      </c>
      <c r="Q20" s="128">
        <v>8515</v>
      </c>
      <c r="R20" s="153">
        <f>Q20/$B20*100</f>
        <v>0.10248565321213988</v>
      </c>
      <c r="S20" s="131"/>
      <c r="T20" s="128">
        <v>8103470</v>
      </c>
      <c r="U20" s="153">
        <f>T20/$B20*100</f>
        <v>97.532520990602364</v>
      </c>
    </row>
    <row r="21" spans="1:21" x14ac:dyDescent="0.2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1:21" ht="14.45" customHeight="1" x14ac:dyDescent="0.2">
      <c r="A22" s="127" t="s">
        <v>23</v>
      </c>
      <c r="B22" s="128">
        <v>759195</v>
      </c>
      <c r="C22" s="153">
        <v>100</v>
      </c>
      <c r="D22" s="128"/>
      <c r="E22" s="128">
        <v>33295</v>
      </c>
      <c r="F22" s="153">
        <f>E22/$B22*100</f>
        <v>4.3855662906104493</v>
      </c>
      <c r="G22" s="128">
        <v>31810</v>
      </c>
      <c r="H22" s="153">
        <f>G22/$B22*100</f>
        <v>4.1899643701552307</v>
      </c>
      <c r="I22" s="128">
        <v>20960</v>
      </c>
      <c r="J22" s="153">
        <f>I22/$B22*100</f>
        <v>2.7608190254150777</v>
      </c>
      <c r="K22" s="128">
        <v>10170</v>
      </c>
      <c r="L22" s="153">
        <f>K22/$B22*100</f>
        <v>1.3395767885721059</v>
      </c>
      <c r="M22" s="128">
        <v>685</v>
      </c>
      <c r="N22" s="153">
        <f>M22/$B22*100</f>
        <v>9.0227148492811465E-2</v>
      </c>
      <c r="O22" s="128">
        <v>485</v>
      </c>
      <c r="P22" s="153">
        <f>O22/$B22*100</f>
        <v>6.3883455502209585E-2</v>
      </c>
      <c r="Q22" s="128">
        <v>995</v>
      </c>
      <c r="R22" s="153">
        <f>Q22/$B22*100</f>
        <v>0.13105987262824439</v>
      </c>
      <c r="S22" s="131"/>
      <c r="T22" s="128">
        <v>725900</v>
      </c>
      <c r="U22" s="153">
        <f>T22/$B22*100</f>
        <v>95.614433709389544</v>
      </c>
    </row>
    <row r="23" spans="1:21" ht="14.45" customHeight="1" x14ac:dyDescent="0.2">
      <c r="A23" s="127" t="s">
        <v>24</v>
      </c>
      <c r="B23" s="128">
        <v>955855</v>
      </c>
      <c r="C23" s="153">
        <v>100</v>
      </c>
      <c r="D23" s="128"/>
      <c r="E23" s="128">
        <v>52430</v>
      </c>
      <c r="F23" s="153">
        <f>E23/$B23*100</f>
        <v>5.4851415748204486</v>
      </c>
      <c r="G23" s="128">
        <v>50245</v>
      </c>
      <c r="H23" s="153">
        <f>G23/$B23*100</f>
        <v>5.2565504182119671</v>
      </c>
      <c r="I23" s="128">
        <v>28050</v>
      </c>
      <c r="J23" s="153">
        <f>I23/$B23*100</f>
        <v>2.9345455116100245</v>
      </c>
      <c r="K23" s="128">
        <v>21090</v>
      </c>
      <c r="L23" s="153">
        <f>K23/$B23*100</f>
        <v>2.2064015985688208</v>
      </c>
      <c r="M23" s="128">
        <v>1100</v>
      </c>
      <c r="N23" s="153">
        <f>M23/$B23*100</f>
        <v>0.11508021614156959</v>
      </c>
      <c r="O23" s="128">
        <v>885</v>
      </c>
      <c r="P23" s="153">
        <f>O23/$B23*100</f>
        <v>9.2587264804808264E-2</v>
      </c>
      <c r="Q23" s="128">
        <v>1300</v>
      </c>
      <c r="R23" s="153">
        <f>Q23/$B23*100</f>
        <v>0.13600389180367314</v>
      </c>
      <c r="S23" s="131"/>
      <c r="T23" s="128">
        <v>903430</v>
      </c>
      <c r="U23" s="153">
        <f>T23/$B23*100</f>
        <v>94.515381517071106</v>
      </c>
    </row>
    <row r="24" spans="1:21" s="12" customFormat="1" ht="14.45" customHeight="1" x14ac:dyDescent="0.25">
      <c r="A24" s="127" t="s">
        <v>25</v>
      </c>
      <c r="B24" s="128">
        <v>150480</v>
      </c>
      <c r="C24" s="153">
        <v>100</v>
      </c>
      <c r="D24" s="128"/>
      <c r="E24" s="128">
        <v>3385</v>
      </c>
      <c r="F24" s="153">
        <f>E24/$B24*100</f>
        <v>2.2494683678894205</v>
      </c>
      <c r="G24" s="128">
        <v>3185</v>
      </c>
      <c r="H24" s="153">
        <f>G24/$B24*100</f>
        <v>2.116560340244551</v>
      </c>
      <c r="I24" s="128">
        <v>2165</v>
      </c>
      <c r="J24" s="153">
        <f>I24/$B24*100</f>
        <v>1.4387293992557151</v>
      </c>
      <c r="K24" s="128">
        <v>845</v>
      </c>
      <c r="L24" s="153">
        <f>K24/$B24*100</f>
        <v>0.56153641679957467</v>
      </c>
      <c r="M24" s="128">
        <v>180</v>
      </c>
      <c r="N24" s="153">
        <f>M24/$B24*100</f>
        <v>0.11961722488038277</v>
      </c>
      <c r="O24" s="128">
        <v>30</v>
      </c>
      <c r="P24" s="153">
        <f>O24/$B24*100</f>
        <v>1.9936204146730464E-2</v>
      </c>
      <c r="Q24" s="128">
        <v>165</v>
      </c>
      <c r="R24" s="153">
        <f>Q24/$B24*100</f>
        <v>0.10964912280701754</v>
      </c>
      <c r="S24" s="131"/>
      <c r="T24" s="128">
        <v>147100</v>
      </c>
      <c r="U24" s="153">
        <f>T24/$B24*100</f>
        <v>97.753854332801708</v>
      </c>
    </row>
    <row r="25" spans="1:21" s="12" customFormat="1" ht="14.45" customHeight="1" x14ac:dyDescent="0.25">
      <c r="A25" s="127" t="s">
        <v>26</v>
      </c>
      <c r="B25" s="128">
        <v>502100</v>
      </c>
      <c r="C25" s="153">
        <v>100</v>
      </c>
      <c r="D25" s="128"/>
      <c r="E25" s="128">
        <v>46545</v>
      </c>
      <c r="F25" s="153">
        <f t="shared" ref="F25" si="0">E25/$B25*100</f>
        <v>9.2700657239593713</v>
      </c>
      <c r="G25" s="128">
        <v>43095</v>
      </c>
      <c r="H25" s="153">
        <f t="shared" ref="H25" si="1">G25/$B25*100</f>
        <v>8.5829516032662809</v>
      </c>
      <c r="I25" s="128">
        <v>28435</v>
      </c>
      <c r="J25" s="153">
        <f t="shared" ref="J25" si="2">I25/$B25*100</f>
        <v>5.6632144991037645</v>
      </c>
      <c r="K25" s="128">
        <v>7335</v>
      </c>
      <c r="L25" s="153">
        <f t="shared" ref="L25" si="3">K25/$B25*100</f>
        <v>1.4608643696474806</v>
      </c>
      <c r="M25" s="128">
        <v>7330</v>
      </c>
      <c r="N25" s="153">
        <f t="shared" ref="N25" si="4">M25/$B25*100</f>
        <v>1.4598685520812587</v>
      </c>
      <c r="O25" s="128">
        <v>685</v>
      </c>
      <c r="P25" s="153">
        <f t="shared" ref="P25" si="5">O25/$B25*100</f>
        <v>0.13642700657239593</v>
      </c>
      <c r="Q25" s="128">
        <v>2765</v>
      </c>
      <c r="R25" s="153">
        <f t="shared" ref="R25" si="6">Q25/$B25*100</f>
        <v>0.55068711412069304</v>
      </c>
      <c r="S25" s="131"/>
      <c r="T25" s="128">
        <v>455550</v>
      </c>
      <c r="U25" s="153">
        <f t="shared" ref="U25" si="7">T25/$B25*100</f>
        <v>90.728938458474403</v>
      </c>
    </row>
    <row r="26" spans="1:21" ht="14.45" customHeight="1" thickBot="1" x14ac:dyDescent="0.25">
      <c r="A26" s="116"/>
      <c r="B26" s="130"/>
      <c r="C26" s="157"/>
      <c r="D26" s="128"/>
      <c r="E26" s="130"/>
      <c r="F26" s="157"/>
      <c r="G26" s="157"/>
      <c r="H26" s="157"/>
      <c r="I26" s="130"/>
      <c r="J26" s="157"/>
      <c r="K26" s="130"/>
      <c r="L26" s="157"/>
      <c r="M26" s="130"/>
      <c r="N26" s="157"/>
      <c r="O26" s="130"/>
      <c r="P26" s="157"/>
      <c r="Q26" s="130"/>
      <c r="R26" s="157"/>
      <c r="S26" s="153"/>
      <c r="T26" s="130"/>
      <c r="U26" s="157"/>
    </row>
    <row r="27" spans="1:21" ht="14.45" customHeight="1" x14ac:dyDescent="0.2">
      <c r="D27" s="128"/>
      <c r="S27" s="131"/>
    </row>
    <row r="28" spans="1:21" ht="14.45" customHeight="1" x14ac:dyDescent="0.2">
      <c r="A28" s="93" t="s">
        <v>27</v>
      </c>
      <c r="D28" s="16"/>
      <c r="S28" s="14"/>
    </row>
    <row r="29" spans="1:21" ht="14.45" customHeight="1" x14ac:dyDescent="0.2">
      <c r="A29" s="92" t="s">
        <v>28</v>
      </c>
    </row>
    <row r="30" spans="1:21" ht="14.45" customHeight="1" x14ac:dyDescent="0.2">
      <c r="A30" s="92" t="s">
        <v>29</v>
      </c>
    </row>
    <row r="31" spans="1:21" ht="14.45" customHeight="1" x14ac:dyDescent="0.2">
      <c r="A31" s="92" t="s">
        <v>30</v>
      </c>
    </row>
    <row r="32" spans="1:21" ht="14.45" customHeight="1" x14ac:dyDescent="0.2">
      <c r="A32" s="92" t="s">
        <v>31</v>
      </c>
    </row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</sheetData>
  <mergeCells count="13">
    <mergeCell ref="T5:U5"/>
    <mergeCell ref="I5:J5"/>
    <mergeCell ref="K5:L5"/>
    <mergeCell ref="M5:N5"/>
    <mergeCell ref="O5:P5"/>
    <mergeCell ref="Q5:R5"/>
    <mergeCell ref="S5:S6"/>
    <mergeCell ref="A1:E1"/>
    <mergeCell ref="A5:A6"/>
    <mergeCell ref="B5:C5"/>
    <mergeCell ref="D5:D6"/>
    <mergeCell ref="E5:F5"/>
    <mergeCell ref="G5:H5"/>
  </mergeCells>
  <pageMargins left="0.74803149606299213" right="0.74803149606299213" top="0.98425196850393704" bottom="0.98425196850393704" header="0.51181102362204722" footer="0.51181102362204722"/>
  <pageSetup scale="61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2B59-8D79-4159-BB51-8D3012E036D0}">
  <sheetPr>
    <pageSetUpPr fitToPage="1"/>
  </sheetPr>
  <dimension ref="A1:W64"/>
  <sheetViews>
    <sheetView workbookViewId="0">
      <selection sqref="A1:I1"/>
    </sheetView>
  </sheetViews>
  <sheetFormatPr defaultColWidth="10.85546875" defaultRowHeight="14.45" customHeight="1" x14ac:dyDescent="0.2"/>
  <cols>
    <col min="1" max="1" width="22.5703125" style="2" customWidth="1"/>
    <col min="2" max="2" width="7.85546875" style="2" customWidth="1"/>
    <col min="3" max="3" width="6.42578125" style="2" customWidth="1"/>
    <col min="4" max="4" width="2.7109375" style="2" customWidth="1"/>
    <col min="5" max="5" width="7.85546875" style="2" customWidth="1"/>
    <col min="6" max="6" width="6.42578125" style="2" customWidth="1"/>
    <col min="7" max="7" width="7.85546875" style="2" customWidth="1"/>
    <col min="8" max="8" width="6.42578125" style="2" customWidth="1"/>
    <col min="9" max="9" width="7.85546875" style="2" customWidth="1"/>
    <col min="10" max="10" width="6.42578125" style="2" customWidth="1"/>
    <col min="11" max="11" width="7.85546875" style="2" customWidth="1"/>
    <col min="12" max="12" width="6.42578125" style="2" customWidth="1"/>
    <col min="13" max="13" width="7.85546875" style="2" customWidth="1"/>
    <col min="14" max="14" width="6.42578125" style="2" customWidth="1"/>
    <col min="15" max="15" width="7.85546875" style="2" customWidth="1"/>
    <col min="16" max="16" width="6.42578125" style="2" customWidth="1"/>
    <col min="17" max="17" width="7.85546875" style="2" customWidth="1"/>
    <col min="18" max="18" width="6.42578125" style="2" customWidth="1"/>
    <col min="19" max="19" width="2.7109375" style="2" customWidth="1"/>
    <col min="20" max="20" width="7.85546875" style="2" customWidth="1"/>
    <col min="21" max="21" width="6.42578125" style="2" customWidth="1"/>
    <col min="22" max="22" width="10.85546875" style="2" customWidth="1"/>
    <col min="23" max="23" width="8.42578125" style="2" customWidth="1"/>
    <col min="24" max="16384" width="10.85546875" style="2"/>
  </cols>
  <sheetData>
    <row r="1" spans="1:23" ht="16.149999999999999" customHeight="1" x14ac:dyDescent="0.3">
      <c r="A1" s="94" t="s">
        <v>32</v>
      </c>
      <c r="B1" s="94"/>
      <c r="C1" s="94"/>
      <c r="D1" s="94"/>
      <c r="E1" s="94"/>
      <c r="F1" s="94"/>
      <c r="G1" s="94"/>
      <c r="H1" s="94"/>
      <c r="I1" s="94"/>
    </row>
    <row r="2" spans="1:23" ht="14.45" customHeight="1" x14ac:dyDescent="0.25">
      <c r="A2" s="95" t="s">
        <v>33</v>
      </c>
      <c r="B2" s="100"/>
      <c r="C2" s="100"/>
      <c r="D2" s="100"/>
      <c r="E2" s="100"/>
      <c r="F2" s="100"/>
      <c r="G2" s="100"/>
      <c r="H2" s="100"/>
      <c r="I2" s="100"/>
    </row>
    <row r="4" spans="1:23" ht="14.45" customHeight="1" thickBot="1" x14ac:dyDescent="0.25">
      <c r="D4" s="86"/>
      <c r="S4" s="86"/>
    </row>
    <row r="5" spans="1:23" s="21" customFormat="1" ht="42.6" customHeight="1" x14ac:dyDescent="0.25">
      <c r="A5" s="144" t="s">
        <v>38</v>
      </c>
      <c r="B5" s="145" t="s">
        <v>113</v>
      </c>
      <c r="C5" s="145"/>
      <c r="D5" s="87"/>
      <c r="E5" s="145" t="s">
        <v>3</v>
      </c>
      <c r="F5" s="145"/>
      <c r="G5" s="145" t="s">
        <v>4</v>
      </c>
      <c r="H5" s="145"/>
      <c r="I5" s="145" t="s">
        <v>5</v>
      </c>
      <c r="J5" s="145"/>
      <c r="K5" s="145" t="s">
        <v>6</v>
      </c>
      <c r="L5" s="145"/>
      <c r="M5" s="145" t="s">
        <v>7</v>
      </c>
      <c r="N5" s="145"/>
      <c r="O5" s="145" t="s">
        <v>8</v>
      </c>
      <c r="P5" s="145"/>
      <c r="Q5" s="145" t="s">
        <v>114</v>
      </c>
      <c r="R5" s="145"/>
      <c r="S5" s="87"/>
      <c r="T5" s="145" t="s">
        <v>10</v>
      </c>
      <c r="U5" s="145"/>
    </row>
    <row r="6" spans="1:23" ht="14.45" customHeight="1" thickBot="1" x14ac:dyDescent="0.25">
      <c r="A6" s="146"/>
      <c r="B6" s="115" t="s">
        <v>11</v>
      </c>
      <c r="C6" s="115" t="s">
        <v>12</v>
      </c>
      <c r="D6" s="87"/>
      <c r="E6" s="115" t="s">
        <v>11</v>
      </c>
      <c r="F6" s="115" t="s">
        <v>12</v>
      </c>
      <c r="G6" s="115" t="s">
        <v>11</v>
      </c>
      <c r="H6" s="115" t="s">
        <v>12</v>
      </c>
      <c r="I6" s="115" t="s">
        <v>11</v>
      </c>
      <c r="J6" s="115" t="s">
        <v>12</v>
      </c>
      <c r="K6" s="115" t="s">
        <v>11</v>
      </c>
      <c r="L6" s="115" t="s">
        <v>12</v>
      </c>
      <c r="M6" s="115" t="s">
        <v>11</v>
      </c>
      <c r="N6" s="115" t="s">
        <v>12</v>
      </c>
      <c r="O6" s="115" t="s">
        <v>11</v>
      </c>
      <c r="P6" s="115" t="s">
        <v>12</v>
      </c>
      <c r="Q6" s="115" t="s">
        <v>11</v>
      </c>
      <c r="R6" s="115" t="s">
        <v>12</v>
      </c>
      <c r="S6" s="87"/>
      <c r="T6" s="115" t="s">
        <v>11</v>
      </c>
      <c r="U6" s="115" t="s">
        <v>12</v>
      </c>
    </row>
    <row r="7" spans="1:23" ht="14.45" customHeight="1" x14ac:dyDescent="0.2">
      <c r="A7" s="7"/>
      <c r="B7" s="7"/>
      <c r="C7" s="7"/>
      <c r="D7" s="83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83"/>
      <c r="T7" s="7"/>
      <c r="U7" s="7"/>
    </row>
    <row r="8" spans="1:23" s="100" customFormat="1" ht="14.45" customHeight="1" x14ac:dyDescent="0.2">
      <c r="A8" s="96" t="s">
        <v>14</v>
      </c>
      <c r="B8" s="97">
        <v>40380</v>
      </c>
      <c r="C8" s="98">
        <v>100</v>
      </c>
      <c r="D8" s="99"/>
      <c r="E8" s="97">
        <v>20040</v>
      </c>
      <c r="F8" s="98">
        <f>+E8/$B8*100</f>
        <v>49.628528974739972</v>
      </c>
      <c r="G8" s="97">
        <v>19360</v>
      </c>
      <c r="H8" s="98">
        <f>+G8/$B8*100</f>
        <v>47.944526993561169</v>
      </c>
      <c r="I8" s="97">
        <v>12315</v>
      </c>
      <c r="J8" s="98">
        <f>+I8/$B8*100</f>
        <v>30.497771173848442</v>
      </c>
      <c r="K8" s="97">
        <v>2890</v>
      </c>
      <c r="L8" s="98">
        <f>+K8/$B8*100</f>
        <v>7.1570084200099053</v>
      </c>
      <c r="M8" s="97">
        <v>4155</v>
      </c>
      <c r="N8" s="98">
        <f>+M8/$B8*100</f>
        <v>10.289747399702822</v>
      </c>
      <c r="O8" s="97">
        <v>410</v>
      </c>
      <c r="P8" s="98">
        <f>+O8/$B8*100</f>
        <v>1.0153541357107478</v>
      </c>
      <c r="Q8" s="97">
        <v>270</v>
      </c>
      <c r="R8" s="98">
        <f>+Q8/$B8*100</f>
        <v>0.66864784546805345</v>
      </c>
      <c r="S8" s="99"/>
      <c r="T8" s="97">
        <v>20340</v>
      </c>
      <c r="U8" s="98">
        <f>+T8/$B8*100</f>
        <v>50.371471025260028</v>
      </c>
      <c r="W8" s="101"/>
    </row>
    <row r="9" spans="1:23" ht="14.45" customHeight="1" x14ac:dyDescent="0.2">
      <c r="A9" s="7"/>
      <c r="B9" s="24"/>
      <c r="C9" s="25"/>
      <c r="D9" s="88"/>
      <c r="E9" s="24"/>
      <c r="F9" s="23"/>
      <c r="G9" s="26"/>
      <c r="H9" s="23"/>
      <c r="I9" s="24"/>
      <c r="J9" s="23"/>
      <c r="K9" s="24"/>
      <c r="L9" s="23"/>
      <c r="M9" s="24"/>
      <c r="N9" s="23"/>
      <c r="O9" s="24"/>
      <c r="P9" s="23"/>
      <c r="Q9" s="24"/>
      <c r="R9" s="23"/>
      <c r="S9" s="88"/>
      <c r="T9" s="24"/>
      <c r="U9" s="23"/>
    </row>
    <row r="10" spans="1:23" s="30" customFormat="1" ht="14.45" customHeight="1" x14ac:dyDescent="0.2">
      <c r="A10" s="27" t="s">
        <v>117</v>
      </c>
      <c r="B10" s="28">
        <v>6100</v>
      </c>
      <c r="C10" s="29">
        <v>100</v>
      </c>
      <c r="D10" s="89"/>
      <c r="E10" s="28">
        <v>4795</v>
      </c>
      <c r="F10" s="29">
        <f t="shared" ref="F10:F54" si="0">+E10/$B10*100</f>
        <v>78.606557377049185</v>
      </c>
      <c r="G10" s="28">
        <v>4640</v>
      </c>
      <c r="H10" s="29">
        <f t="shared" ref="H10:H54" si="1">+G10/$B10*100</f>
        <v>76.065573770491795</v>
      </c>
      <c r="I10" s="28">
        <v>1315</v>
      </c>
      <c r="J10" s="29">
        <f t="shared" ref="J10:J54" si="2">+I10/$B10*100</f>
        <v>21.557377049180328</v>
      </c>
      <c r="K10" s="28">
        <v>155</v>
      </c>
      <c r="L10" s="29">
        <f t="shared" ref="L10:L54" si="3">+K10/$B10*100</f>
        <v>2.540983606557377</v>
      </c>
      <c r="M10" s="28">
        <v>3170</v>
      </c>
      <c r="N10" s="29">
        <f t="shared" ref="N10:N54" si="4">+M10/$B10*100</f>
        <v>51.967213114754095</v>
      </c>
      <c r="O10" s="28">
        <v>100</v>
      </c>
      <c r="P10" s="29">
        <f t="shared" ref="P10:P54" si="5">+O10/$B10*100</f>
        <v>1.639344262295082</v>
      </c>
      <c r="Q10" s="28">
        <v>60</v>
      </c>
      <c r="R10" s="29">
        <f t="shared" ref="R10:R54" si="6">+Q10/$B10*100</f>
        <v>0.98360655737704927</v>
      </c>
      <c r="S10" s="89"/>
      <c r="T10" s="28">
        <v>1300</v>
      </c>
      <c r="U10" s="29">
        <f t="shared" ref="U10:U54" si="7">+T10/$B10*100</f>
        <v>21.311475409836063</v>
      </c>
    </row>
    <row r="11" spans="1:23" s="30" customFormat="1" ht="14.45" customHeight="1" x14ac:dyDescent="0.2">
      <c r="A11" s="31" t="s">
        <v>39</v>
      </c>
      <c r="B11" s="32">
        <v>535</v>
      </c>
      <c r="C11" s="33">
        <v>100</v>
      </c>
      <c r="D11" s="90"/>
      <c r="E11" s="32">
        <v>490</v>
      </c>
      <c r="F11" s="33">
        <f t="shared" si="0"/>
        <v>91.588785046728972</v>
      </c>
      <c r="G11" s="32">
        <v>475</v>
      </c>
      <c r="H11" s="33">
        <f t="shared" si="1"/>
        <v>88.785046728971963</v>
      </c>
      <c r="I11" s="32">
        <v>125</v>
      </c>
      <c r="J11" s="33">
        <f t="shared" si="2"/>
        <v>23.364485981308412</v>
      </c>
      <c r="K11" s="32">
        <v>25</v>
      </c>
      <c r="L11" s="33">
        <f t="shared" si="3"/>
        <v>4.6728971962616823</v>
      </c>
      <c r="M11" s="32">
        <v>320</v>
      </c>
      <c r="N11" s="33">
        <f t="shared" si="4"/>
        <v>59.813084112149525</v>
      </c>
      <c r="O11" s="32">
        <v>10</v>
      </c>
      <c r="P11" s="33">
        <f t="shared" si="5"/>
        <v>1.8691588785046727</v>
      </c>
      <c r="Q11" s="32">
        <v>10</v>
      </c>
      <c r="R11" s="33">
        <f t="shared" si="6"/>
        <v>1.8691588785046727</v>
      </c>
      <c r="S11" s="90"/>
      <c r="T11" s="32">
        <v>45</v>
      </c>
      <c r="U11" s="33">
        <f t="shared" si="7"/>
        <v>8.4112149532710276</v>
      </c>
      <c r="V11" s="34"/>
      <c r="W11" s="35"/>
    </row>
    <row r="12" spans="1:23" s="30" customFormat="1" ht="14.45" customHeight="1" x14ac:dyDescent="0.2">
      <c r="A12" s="31" t="s">
        <v>40</v>
      </c>
      <c r="B12" s="32">
        <v>645</v>
      </c>
      <c r="C12" s="33">
        <v>100</v>
      </c>
      <c r="D12" s="90"/>
      <c r="E12" s="32">
        <v>595</v>
      </c>
      <c r="F12" s="33">
        <f t="shared" si="0"/>
        <v>92.248062015503876</v>
      </c>
      <c r="G12" s="32">
        <v>580</v>
      </c>
      <c r="H12" s="33">
        <f t="shared" si="1"/>
        <v>89.922480620155042</v>
      </c>
      <c r="I12" s="32">
        <v>545</v>
      </c>
      <c r="J12" s="33">
        <f t="shared" si="2"/>
        <v>84.496124031007753</v>
      </c>
      <c r="K12" s="32">
        <v>10</v>
      </c>
      <c r="L12" s="33">
        <f t="shared" si="3"/>
        <v>1.5503875968992249</v>
      </c>
      <c r="M12" s="32">
        <v>30</v>
      </c>
      <c r="N12" s="33">
        <f t="shared" si="4"/>
        <v>4.6511627906976747</v>
      </c>
      <c r="O12" s="32">
        <v>0</v>
      </c>
      <c r="P12" s="33">
        <f t="shared" si="5"/>
        <v>0</v>
      </c>
      <c r="Q12" s="32">
        <v>15</v>
      </c>
      <c r="R12" s="33">
        <f t="shared" si="6"/>
        <v>2.3255813953488373</v>
      </c>
      <c r="S12" s="90"/>
      <c r="T12" s="32">
        <v>50</v>
      </c>
      <c r="U12" s="33">
        <f t="shared" si="7"/>
        <v>7.7519379844961236</v>
      </c>
      <c r="V12" s="34"/>
      <c r="W12" s="35"/>
    </row>
    <row r="13" spans="1:23" s="30" customFormat="1" ht="14.45" customHeight="1" x14ac:dyDescent="0.2">
      <c r="A13" s="31" t="s">
        <v>41</v>
      </c>
      <c r="B13" s="32">
        <v>3055</v>
      </c>
      <c r="C13" s="33">
        <v>100</v>
      </c>
      <c r="D13" s="90"/>
      <c r="E13" s="32">
        <v>1985</v>
      </c>
      <c r="F13" s="33">
        <f t="shared" si="0"/>
        <v>64.97545008183306</v>
      </c>
      <c r="G13" s="32">
        <v>1895</v>
      </c>
      <c r="H13" s="33">
        <f t="shared" si="1"/>
        <v>62.02945990180033</v>
      </c>
      <c r="I13" s="32">
        <v>515</v>
      </c>
      <c r="J13" s="33">
        <f t="shared" si="2"/>
        <v>16.857610474631752</v>
      </c>
      <c r="K13" s="32">
        <v>115</v>
      </c>
      <c r="L13" s="33">
        <f t="shared" si="3"/>
        <v>3.764320785597381</v>
      </c>
      <c r="M13" s="32">
        <v>1260</v>
      </c>
      <c r="N13" s="33">
        <f t="shared" si="4"/>
        <v>41.243862520458265</v>
      </c>
      <c r="O13" s="32">
        <v>75</v>
      </c>
      <c r="P13" s="33">
        <f t="shared" si="5"/>
        <v>2.4549918166939442</v>
      </c>
      <c r="Q13" s="32">
        <v>15</v>
      </c>
      <c r="R13" s="33">
        <f t="shared" si="6"/>
        <v>0.49099836333878888</v>
      </c>
      <c r="S13" s="90"/>
      <c r="T13" s="32">
        <v>1070</v>
      </c>
      <c r="U13" s="33">
        <f t="shared" si="7"/>
        <v>35.02454991816694</v>
      </c>
      <c r="V13" s="34"/>
      <c r="W13" s="35"/>
    </row>
    <row r="14" spans="1:23" s="30" customFormat="1" ht="14.45" customHeight="1" x14ac:dyDescent="0.2">
      <c r="A14" s="31" t="s">
        <v>42</v>
      </c>
      <c r="B14" s="32">
        <v>290</v>
      </c>
      <c r="C14" s="33">
        <v>100</v>
      </c>
      <c r="D14" s="90"/>
      <c r="E14" s="32">
        <v>270</v>
      </c>
      <c r="F14" s="33">
        <f t="shared" si="0"/>
        <v>93.103448275862064</v>
      </c>
      <c r="G14" s="32">
        <v>270</v>
      </c>
      <c r="H14" s="33">
        <f t="shared" si="1"/>
        <v>93.103448275862064</v>
      </c>
      <c r="I14" s="36">
        <v>0</v>
      </c>
      <c r="J14" s="33">
        <f t="shared" si="2"/>
        <v>0</v>
      </c>
      <c r="K14" s="36">
        <v>0</v>
      </c>
      <c r="L14" s="33">
        <f t="shared" si="3"/>
        <v>0</v>
      </c>
      <c r="M14" s="32">
        <v>275</v>
      </c>
      <c r="N14" s="33">
        <f t="shared" si="4"/>
        <v>94.827586206896555</v>
      </c>
      <c r="O14" s="36">
        <v>0</v>
      </c>
      <c r="P14" s="33">
        <f t="shared" si="5"/>
        <v>0</v>
      </c>
      <c r="Q14" s="36">
        <v>0</v>
      </c>
      <c r="R14" s="33">
        <f t="shared" si="6"/>
        <v>0</v>
      </c>
      <c r="S14" s="90"/>
      <c r="T14" s="32">
        <v>15</v>
      </c>
      <c r="U14" s="33">
        <f t="shared" si="7"/>
        <v>5.1724137931034484</v>
      </c>
      <c r="V14" s="34"/>
      <c r="W14" s="35"/>
    </row>
    <row r="15" spans="1:23" s="30" customFormat="1" ht="14.45" customHeight="1" x14ac:dyDescent="0.2">
      <c r="A15" s="31" t="s">
        <v>43</v>
      </c>
      <c r="B15" s="32">
        <v>105</v>
      </c>
      <c r="C15" s="33">
        <v>100</v>
      </c>
      <c r="D15" s="90"/>
      <c r="E15" s="32">
        <v>95</v>
      </c>
      <c r="F15" s="33">
        <f t="shared" si="0"/>
        <v>90.476190476190482</v>
      </c>
      <c r="G15" s="32">
        <v>95</v>
      </c>
      <c r="H15" s="33">
        <f t="shared" si="1"/>
        <v>90.476190476190482</v>
      </c>
      <c r="I15" s="36">
        <v>0</v>
      </c>
      <c r="J15" s="33">
        <f t="shared" si="2"/>
        <v>0</v>
      </c>
      <c r="K15" s="36">
        <v>0</v>
      </c>
      <c r="L15" s="33">
        <f t="shared" si="3"/>
        <v>0</v>
      </c>
      <c r="M15" s="32">
        <v>95</v>
      </c>
      <c r="N15" s="33">
        <f t="shared" si="4"/>
        <v>90.476190476190482</v>
      </c>
      <c r="O15" s="36">
        <v>0</v>
      </c>
      <c r="P15" s="33">
        <f t="shared" si="5"/>
        <v>0</v>
      </c>
      <c r="Q15" s="36">
        <v>0</v>
      </c>
      <c r="R15" s="33">
        <f t="shared" si="6"/>
        <v>0</v>
      </c>
      <c r="S15" s="90"/>
      <c r="T15" s="36">
        <v>10</v>
      </c>
      <c r="U15" s="33">
        <f t="shared" si="7"/>
        <v>9.5238095238095237</v>
      </c>
      <c r="V15" s="34"/>
      <c r="W15" s="35"/>
    </row>
    <row r="16" spans="1:23" s="30" customFormat="1" ht="14.45" customHeight="1" x14ac:dyDescent="0.2">
      <c r="A16" s="31" t="s">
        <v>44</v>
      </c>
      <c r="B16" s="32">
        <v>140</v>
      </c>
      <c r="C16" s="33">
        <v>100</v>
      </c>
      <c r="D16" s="90"/>
      <c r="E16" s="32">
        <v>115</v>
      </c>
      <c r="F16" s="33">
        <f t="shared" si="0"/>
        <v>82.142857142857139</v>
      </c>
      <c r="G16" s="32">
        <v>115</v>
      </c>
      <c r="H16" s="33">
        <f t="shared" si="1"/>
        <v>82.142857142857139</v>
      </c>
      <c r="I16" s="32">
        <v>115</v>
      </c>
      <c r="J16" s="33">
        <f t="shared" si="2"/>
        <v>82.142857142857139</v>
      </c>
      <c r="K16" s="32">
        <v>0</v>
      </c>
      <c r="L16" s="33">
        <f t="shared" si="3"/>
        <v>0</v>
      </c>
      <c r="M16" s="32">
        <v>0</v>
      </c>
      <c r="N16" s="33">
        <f t="shared" si="4"/>
        <v>0</v>
      </c>
      <c r="O16" s="32">
        <v>0</v>
      </c>
      <c r="P16" s="33">
        <f t="shared" si="5"/>
        <v>0</v>
      </c>
      <c r="Q16" s="32">
        <v>0</v>
      </c>
      <c r="R16" s="33">
        <f t="shared" si="6"/>
        <v>0</v>
      </c>
      <c r="S16" s="90"/>
      <c r="T16" s="32">
        <v>20</v>
      </c>
      <c r="U16" s="33">
        <f t="shared" si="7"/>
        <v>14.285714285714285</v>
      </c>
      <c r="V16" s="34"/>
      <c r="W16" s="35"/>
    </row>
    <row r="17" spans="1:23" s="30" customFormat="1" ht="14.45" customHeight="1" x14ac:dyDescent="0.2">
      <c r="A17" s="31" t="s">
        <v>45</v>
      </c>
      <c r="B17" s="32">
        <v>920</v>
      </c>
      <c r="C17" s="33">
        <v>100</v>
      </c>
      <c r="D17" s="90"/>
      <c r="E17" s="32">
        <v>850</v>
      </c>
      <c r="F17" s="33">
        <f t="shared" si="0"/>
        <v>92.391304347826093</v>
      </c>
      <c r="G17" s="32">
        <v>825</v>
      </c>
      <c r="H17" s="33">
        <f t="shared" si="1"/>
        <v>89.673913043478265</v>
      </c>
      <c r="I17" s="32">
        <v>0</v>
      </c>
      <c r="J17" s="33">
        <f t="shared" si="2"/>
        <v>0</v>
      </c>
      <c r="K17" s="32">
        <v>0</v>
      </c>
      <c r="L17" s="33">
        <f t="shared" si="3"/>
        <v>0</v>
      </c>
      <c r="M17" s="32">
        <v>815</v>
      </c>
      <c r="N17" s="33">
        <f t="shared" si="4"/>
        <v>88.58695652173914</v>
      </c>
      <c r="O17" s="32">
        <v>0</v>
      </c>
      <c r="P17" s="33">
        <f t="shared" si="5"/>
        <v>0</v>
      </c>
      <c r="Q17" s="36">
        <v>20</v>
      </c>
      <c r="R17" s="33">
        <f t="shared" si="6"/>
        <v>2.1739130434782608</v>
      </c>
      <c r="S17" s="90"/>
      <c r="T17" s="32">
        <v>70</v>
      </c>
      <c r="U17" s="33">
        <f t="shared" si="7"/>
        <v>7.608695652173914</v>
      </c>
      <c r="V17" s="34"/>
      <c r="W17" s="35"/>
    </row>
    <row r="18" spans="1:23" s="30" customFormat="1" ht="14.45" customHeight="1" x14ac:dyDescent="0.2">
      <c r="A18" s="31" t="s">
        <v>46</v>
      </c>
      <c r="B18" s="32">
        <v>410</v>
      </c>
      <c r="C18" s="33">
        <v>100</v>
      </c>
      <c r="D18" s="90"/>
      <c r="E18" s="32">
        <v>390</v>
      </c>
      <c r="F18" s="33">
        <f t="shared" si="0"/>
        <v>95.121951219512198</v>
      </c>
      <c r="G18" s="32">
        <v>380</v>
      </c>
      <c r="H18" s="33">
        <f t="shared" si="1"/>
        <v>92.682926829268297</v>
      </c>
      <c r="I18" s="36">
        <v>10</v>
      </c>
      <c r="J18" s="33">
        <f t="shared" si="2"/>
        <v>2.4390243902439024</v>
      </c>
      <c r="K18" s="36">
        <v>0</v>
      </c>
      <c r="L18" s="33">
        <f t="shared" si="3"/>
        <v>0</v>
      </c>
      <c r="M18" s="32">
        <v>380</v>
      </c>
      <c r="N18" s="33">
        <f t="shared" si="4"/>
        <v>92.682926829268297</v>
      </c>
      <c r="O18" s="36">
        <v>0</v>
      </c>
      <c r="P18" s="33">
        <f t="shared" si="5"/>
        <v>0</v>
      </c>
      <c r="Q18" s="36">
        <v>0</v>
      </c>
      <c r="R18" s="33">
        <f t="shared" si="6"/>
        <v>0</v>
      </c>
      <c r="S18" s="90"/>
      <c r="T18" s="32">
        <v>15</v>
      </c>
      <c r="U18" s="33">
        <f t="shared" si="7"/>
        <v>3.6585365853658534</v>
      </c>
      <c r="V18" s="34"/>
      <c r="W18" s="35"/>
    </row>
    <row r="19" spans="1:23" s="30" customFormat="1" ht="14.45" customHeight="1" x14ac:dyDescent="0.2">
      <c r="A19" s="37"/>
      <c r="B19" s="32"/>
      <c r="C19" s="33"/>
      <c r="D19" s="90"/>
      <c r="E19" s="32"/>
      <c r="F19" s="29"/>
      <c r="G19" s="32"/>
      <c r="H19" s="29"/>
      <c r="I19" s="32"/>
      <c r="J19" s="29"/>
      <c r="K19" s="32"/>
      <c r="L19" s="29"/>
      <c r="M19" s="32"/>
      <c r="N19" s="29"/>
      <c r="O19" s="32"/>
      <c r="P19" s="29"/>
      <c r="Q19" s="32"/>
      <c r="R19" s="29"/>
      <c r="S19" s="90"/>
      <c r="T19" s="32"/>
      <c r="U19" s="29"/>
    </row>
    <row r="20" spans="1:23" s="30" customFormat="1" ht="14.45" customHeight="1" x14ac:dyDescent="0.2">
      <c r="A20" s="27" t="s">
        <v>118</v>
      </c>
      <c r="B20" s="28">
        <v>2845</v>
      </c>
      <c r="C20" s="29">
        <v>100</v>
      </c>
      <c r="D20" s="89"/>
      <c r="E20" s="28">
        <v>2490</v>
      </c>
      <c r="F20" s="29">
        <f t="shared" si="0"/>
        <v>87.521968365553604</v>
      </c>
      <c r="G20" s="28">
        <v>2455</v>
      </c>
      <c r="H20" s="29">
        <f t="shared" si="1"/>
        <v>86.291739894551839</v>
      </c>
      <c r="I20" s="28">
        <v>2295</v>
      </c>
      <c r="J20" s="29">
        <f t="shared" si="2"/>
        <v>80.667838312829517</v>
      </c>
      <c r="K20" s="28">
        <v>130</v>
      </c>
      <c r="L20" s="29">
        <f t="shared" si="3"/>
        <v>4.5694200351493848</v>
      </c>
      <c r="M20" s="28">
        <v>35</v>
      </c>
      <c r="N20" s="29">
        <f t="shared" si="4"/>
        <v>1.2302284710017575</v>
      </c>
      <c r="O20" s="28">
        <v>10</v>
      </c>
      <c r="P20" s="29">
        <f t="shared" si="5"/>
        <v>0.35149384885764495</v>
      </c>
      <c r="Q20" s="28">
        <v>20</v>
      </c>
      <c r="R20" s="29">
        <f t="shared" si="6"/>
        <v>0.70298769771528991</v>
      </c>
      <c r="S20" s="89"/>
      <c r="T20" s="28">
        <v>360</v>
      </c>
      <c r="U20" s="29">
        <f t="shared" si="7"/>
        <v>12.653778558875221</v>
      </c>
    </row>
    <row r="21" spans="1:23" s="30" customFormat="1" ht="14.45" customHeight="1" x14ac:dyDescent="0.2">
      <c r="A21" s="31" t="s">
        <v>47</v>
      </c>
      <c r="B21" s="32">
        <v>465</v>
      </c>
      <c r="C21" s="33">
        <v>100</v>
      </c>
      <c r="D21" s="90"/>
      <c r="E21" s="32">
        <v>430</v>
      </c>
      <c r="F21" s="33">
        <f t="shared" si="0"/>
        <v>92.473118279569889</v>
      </c>
      <c r="G21" s="32">
        <v>430</v>
      </c>
      <c r="H21" s="33">
        <f t="shared" si="1"/>
        <v>92.473118279569889</v>
      </c>
      <c r="I21" s="32">
        <v>415</v>
      </c>
      <c r="J21" s="33">
        <f t="shared" si="2"/>
        <v>89.247311827956992</v>
      </c>
      <c r="K21" s="32">
        <v>0</v>
      </c>
      <c r="L21" s="33">
        <f t="shared" si="3"/>
        <v>0</v>
      </c>
      <c r="M21" s="36">
        <v>10</v>
      </c>
      <c r="N21" s="33">
        <f t="shared" si="4"/>
        <v>2.1505376344086025</v>
      </c>
      <c r="O21" s="36">
        <v>0</v>
      </c>
      <c r="P21" s="33">
        <f t="shared" si="5"/>
        <v>0</v>
      </c>
      <c r="Q21" s="32">
        <v>0</v>
      </c>
      <c r="R21" s="33">
        <f t="shared" si="6"/>
        <v>0</v>
      </c>
      <c r="S21" s="90"/>
      <c r="T21" s="32">
        <v>40</v>
      </c>
      <c r="U21" s="33">
        <f t="shared" si="7"/>
        <v>8.6021505376344098</v>
      </c>
      <c r="V21" s="34"/>
      <c r="W21" s="35"/>
    </row>
    <row r="22" spans="1:23" s="30" customFormat="1" ht="14.45" customHeight="1" x14ac:dyDescent="0.2">
      <c r="A22" s="31" t="s">
        <v>48</v>
      </c>
      <c r="B22" s="32">
        <v>620</v>
      </c>
      <c r="C22" s="33">
        <v>100</v>
      </c>
      <c r="D22" s="90"/>
      <c r="E22" s="32">
        <v>575</v>
      </c>
      <c r="F22" s="33">
        <f t="shared" si="0"/>
        <v>92.741935483870961</v>
      </c>
      <c r="G22" s="32">
        <v>570</v>
      </c>
      <c r="H22" s="33">
        <f t="shared" si="1"/>
        <v>91.935483870967744</v>
      </c>
      <c r="I22" s="32">
        <v>545</v>
      </c>
      <c r="J22" s="33">
        <f t="shared" si="2"/>
        <v>87.903225806451616</v>
      </c>
      <c r="K22" s="32">
        <v>25</v>
      </c>
      <c r="L22" s="33">
        <f t="shared" si="3"/>
        <v>4.032258064516129</v>
      </c>
      <c r="M22" s="36">
        <v>0</v>
      </c>
      <c r="N22" s="33">
        <f t="shared" si="4"/>
        <v>0</v>
      </c>
      <c r="O22" s="36">
        <v>10</v>
      </c>
      <c r="P22" s="33">
        <f t="shared" si="5"/>
        <v>1.6129032258064515</v>
      </c>
      <c r="Q22" s="32">
        <v>0</v>
      </c>
      <c r="R22" s="33">
        <f t="shared" si="6"/>
        <v>0</v>
      </c>
      <c r="S22" s="90"/>
      <c r="T22" s="32">
        <v>45</v>
      </c>
      <c r="U22" s="33">
        <f t="shared" si="7"/>
        <v>7.2580645161290329</v>
      </c>
      <c r="V22" s="34"/>
      <c r="W22" s="35"/>
    </row>
    <row r="23" spans="1:23" s="30" customFormat="1" ht="14.45" customHeight="1" x14ac:dyDescent="0.2">
      <c r="A23" s="31" t="s">
        <v>49</v>
      </c>
      <c r="B23" s="32">
        <v>1080</v>
      </c>
      <c r="C23" s="33">
        <v>100</v>
      </c>
      <c r="D23" s="90"/>
      <c r="E23" s="32">
        <v>820</v>
      </c>
      <c r="F23" s="33">
        <f t="shared" si="0"/>
        <v>75.925925925925924</v>
      </c>
      <c r="G23" s="32">
        <v>805</v>
      </c>
      <c r="H23" s="33">
        <f t="shared" si="1"/>
        <v>74.537037037037038</v>
      </c>
      <c r="I23" s="32">
        <v>690</v>
      </c>
      <c r="J23" s="33">
        <f t="shared" si="2"/>
        <v>63.888888888888886</v>
      </c>
      <c r="K23" s="32">
        <v>90</v>
      </c>
      <c r="L23" s="33">
        <f t="shared" si="3"/>
        <v>8.3333333333333321</v>
      </c>
      <c r="M23" s="32">
        <v>20</v>
      </c>
      <c r="N23" s="33">
        <f t="shared" si="4"/>
        <v>1.8518518518518516</v>
      </c>
      <c r="O23" s="36">
        <v>0</v>
      </c>
      <c r="P23" s="33">
        <f t="shared" si="5"/>
        <v>0</v>
      </c>
      <c r="Q23" s="32">
        <v>15</v>
      </c>
      <c r="R23" s="33">
        <f t="shared" si="6"/>
        <v>1.3888888888888888</v>
      </c>
      <c r="S23" s="90"/>
      <c r="T23" s="32">
        <v>255</v>
      </c>
      <c r="U23" s="33">
        <f t="shared" si="7"/>
        <v>23.611111111111111</v>
      </c>
      <c r="V23" s="34"/>
      <c r="W23" s="35"/>
    </row>
    <row r="24" spans="1:23" s="30" customFormat="1" ht="14.45" customHeight="1" x14ac:dyDescent="0.2">
      <c r="A24" s="31" t="s">
        <v>50</v>
      </c>
      <c r="B24" s="32">
        <v>255</v>
      </c>
      <c r="C24" s="33">
        <v>100</v>
      </c>
      <c r="D24" s="90"/>
      <c r="E24" s="32">
        <v>255</v>
      </c>
      <c r="F24" s="33">
        <f t="shared" si="0"/>
        <v>100</v>
      </c>
      <c r="G24" s="32">
        <v>250</v>
      </c>
      <c r="H24" s="33">
        <f t="shared" si="1"/>
        <v>98.039215686274503</v>
      </c>
      <c r="I24" s="32">
        <v>245</v>
      </c>
      <c r="J24" s="33">
        <f t="shared" si="2"/>
        <v>96.078431372549019</v>
      </c>
      <c r="K24" s="32">
        <v>0</v>
      </c>
      <c r="L24" s="33">
        <f t="shared" si="3"/>
        <v>0</v>
      </c>
      <c r="M24" s="36">
        <v>0</v>
      </c>
      <c r="N24" s="33">
        <f t="shared" si="4"/>
        <v>0</v>
      </c>
      <c r="O24" s="36">
        <v>0</v>
      </c>
      <c r="P24" s="33">
        <f t="shared" si="5"/>
        <v>0</v>
      </c>
      <c r="Q24" s="32">
        <v>0</v>
      </c>
      <c r="R24" s="33">
        <f t="shared" si="6"/>
        <v>0</v>
      </c>
      <c r="S24" s="90"/>
      <c r="T24" s="36">
        <v>0</v>
      </c>
      <c r="U24" s="33">
        <f t="shared" si="7"/>
        <v>0</v>
      </c>
      <c r="V24" s="34"/>
      <c r="W24" s="35"/>
    </row>
    <row r="25" spans="1:23" s="30" customFormat="1" ht="14.45" customHeight="1" x14ac:dyDescent="0.2">
      <c r="A25" s="31" t="s">
        <v>51</v>
      </c>
      <c r="B25" s="32">
        <v>60</v>
      </c>
      <c r="C25" s="33">
        <v>100</v>
      </c>
      <c r="D25" s="90"/>
      <c r="E25" s="32">
        <v>60</v>
      </c>
      <c r="F25" s="33">
        <f t="shared" si="0"/>
        <v>100</v>
      </c>
      <c r="G25" s="32">
        <v>55</v>
      </c>
      <c r="H25" s="33">
        <f t="shared" si="1"/>
        <v>91.666666666666657</v>
      </c>
      <c r="I25" s="32">
        <v>55</v>
      </c>
      <c r="J25" s="33">
        <f t="shared" si="2"/>
        <v>91.666666666666657</v>
      </c>
      <c r="K25" s="36">
        <v>0</v>
      </c>
      <c r="L25" s="33">
        <f t="shared" si="3"/>
        <v>0</v>
      </c>
      <c r="M25" s="36">
        <v>0</v>
      </c>
      <c r="N25" s="33">
        <f t="shared" si="4"/>
        <v>0</v>
      </c>
      <c r="O25" s="36">
        <v>0</v>
      </c>
      <c r="P25" s="33">
        <f t="shared" si="5"/>
        <v>0</v>
      </c>
      <c r="Q25" s="36">
        <v>0</v>
      </c>
      <c r="R25" s="33">
        <f t="shared" si="6"/>
        <v>0</v>
      </c>
      <c r="S25" s="90"/>
      <c r="T25" s="32">
        <v>0</v>
      </c>
      <c r="U25" s="33">
        <f t="shared" si="7"/>
        <v>0</v>
      </c>
      <c r="V25" s="34"/>
      <c r="W25" s="35"/>
    </row>
    <row r="26" spans="1:23" s="30" customFormat="1" ht="14.45" customHeight="1" x14ac:dyDescent="0.2">
      <c r="A26" s="31" t="s">
        <v>122</v>
      </c>
      <c r="B26" s="85" t="s">
        <v>123</v>
      </c>
      <c r="C26" s="85" t="s">
        <v>123</v>
      </c>
      <c r="D26" s="90"/>
      <c r="E26" s="85" t="s">
        <v>123</v>
      </c>
      <c r="F26" s="85" t="s">
        <v>123</v>
      </c>
      <c r="G26" s="85" t="s">
        <v>123</v>
      </c>
      <c r="H26" s="85" t="s">
        <v>123</v>
      </c>
      <c r="I26" s="85" t="s">
        <v>123</v>
      </c>
      <c r="J26" s="85" t="s">
        <v>123</v>
      </c>
      <c r="K26" s="85" t="s">
        <v>123</v>
      </c>
      <c r="L26" s="85" t="s">
        <v>123</v>
      </c>
      <c r="M26" s="85" t="s">
        <v>123</v>
      </c>
      <c r="N26" s="85" t="s">
        <v>123</v>
      </c>
      <c r="O26" s="85" t="s">
        <v>123</v>
      </c>
      <c r="P26" s="85" t="s">
        <v>123</v>
      </c>
      <c r="Q26" s="85" t="s">
        <v>123</v>
      </c>
      <c r="R26" s="85" t="s">
        <v>123</v>
      </c>
      <c r="S26" s="90"/>
      <c r="T26" s="85" t="s">
        <v>123</v>
      </c>
      <c r="U26" s="85" t="s">
        <v>123</v>
      </c>
      <c r="V26" s="34"/>
      <c r="W26" s="35"/>
    </row>
    <row r="27" spans="1:23" s="30" customFormat="1" ht="14.45" customHeight="1" x14ac:dyDescent="0.2">
      <c r="A27" s="31" t="s">
        <v>52</v>
      </c>
      <c r="B27" s="32">
        <v>80</v>
      </c>
      <c r="C27" s="33">
        <v>100</v>
      </c>
      <c r="D27" s="90"/>
      <c r="E27" s="32">
        <v>80</v>
      </c>
      <c r="F27" s="33">
        <f t="shared" si="0"/>
        <v>100</v>
      </c>
      <c r="G27" s="32">
        <v>80</v>
      </c>
      <c r="H27" s="33">
        <f t="shared" si="1"/>
        <v>100</v>
      </c>
      <c r="I27" s="32">
        <v>80</v>
      </c>
      <c r="J27" s="33">
        <f t="shared" si="2"/>
        <v>100</v>
      </c>
      <c r="K27" s="36">
        <v>0</v>
      </c>
      <c r="L27" s="33">
        <f t="shared" si="3"/>
        <v>0</v>
      </c>
      <c r="M27" s="36">
        <v>0</v>
      </c>
      <c r="N27" s="33">
        <f t="shared" si="4"/>
        <v>0</v>
      </c>
      <c r="O27" s="36">
        <v>0</v>
      </c>
      <c r="P27" s="33">
        <f t="shared" si="5"/>
        <v>0</v>
      </c>
      <c r="Q27" s="36">
        <v>0</v>
      </c>
      <c r="R27" s="33">
        <f t="shared" si="6"/>
        <v>0</v>
      </c>
      <c r="S27" s="90"/>
      <c r="T27" s="32">
        <v>10</v>
      </c>
      <c r="U27" s="33">
        <f t="shared" si="7"/>
        <v>12.5</v>
      </c>
      <c r="V27" s="34"/>
      <c r="W27" s="35"/>
    </row>
    <row r="28" spans="1:23" s="30" customFormat="1" ht="14.45" customHeight="1" x14ac:dyDescent="0.2">
      <c r="A28" s="31" t="s">
        <v>53</v>
      </c>
      <c r="B28" s="32">
        <v>100</v>
      </c>
      <c r="C28" s="33">
        <v>100</v>
      </c>
      <c r="D28" s="90"/>
      <c r="E28" s="32">
        <v>100</v>
      </c>
      <c r="F28" s="33">
        <f t="shared" si="0"/>
        <v>100</v>
      </c>
      <c r="G28" s="32">
        <v>100</v>
      </c>
      <c r="H28" s="33">
        <f t="shared" si="1"/>
        <v>100</v>
      </c>
      <c r="I28" s="32">
        <v>95</v>
      </c>
      <c r="J28" s="33">
        <f t="shared" si="2"/>
        <v>95</v>
      </c>
      <c r="K28" s="32">
        <v>0</v>
      </c>
      <c r="L28" s="33">
        <f t="shared" si="3"/>
        <v>0</v>
      </c>
      <c r="M28" s="36">
        <v>10</v>
      </c>
      <c r="N28" s="33">
        <f t="shared" si="4"/>
        <v>10</v>
      </c>
      <c r="O28" s="36">
        <v>0</v>
      </c>
      <c r="P28" s="33">
        <f t="shared" si="5"/>
        <v>0</v>
      </c>
      <c r="Q28" s="36">
        <v>0</v>
      </c>
      <c r="R28" s="33">
        <f t="shared" si="6"/>
        <v>0</v>
      </c>
      <c r="S28" s="90"/>
      <c r="T28" s="36">
        <v>0</v>
      </c>
      <c r="U28" s="33">
        <f t="shared" si="7"/>
        <v>0</v>
      </c>
      <c r="V28" s="34"/>
      <c r="W28" s="35"/>
    </row>
    <row r="29" spans="1:23" s="30" customFormat="1" ht="14.45" customHeight="1" x14ac:dyDescent="0.2">
      <c r="A29" s="31" t="s">
        <v>54</v>
      </c>
      <c r="B29" s="32">
        <v>120</v>
      </c>
      <c r="C29" s="33">
        <v>100</v>
      </c>
      <c r="D29" s="90"/>
      <c r="E29" s="32">
        <v>115</v>
      </c>
      <c r="F29" s="33">
        <f t="shared" si="0"/>
        <v>95.833333333333343</v>
      </c>
      <c r="G29" s="32">
        <v>115</v>
      </c>
      <c r="H29" s="33">
        <f t="shared" si="1"/>
        <v>95.833333333333343</v>
      </c>
      <c r="I29" s="32">
        <v>115</v>
      </c>
      <c r="J29" s="33">
        <f t="shared" si="2"/>
        <v>95.833333333333343</v>
      </c>
      <c r="K29" s="36">
        <v>0</v>
      </c>
      <c r="L29" s="33">
        <f t="shared" si="3"/>
        <v>0</v>
      </c>
      <c r="M29" s="36">
        <v>0</v>
      </c>
      <c r="N29" s="33">
        <f t="shared" si="4"/>
        <v>0</v>
      </c>
      <c r="O29" s="36">
        <v>0</v>
      </c>
      <c r="P29" s="33">
        <f t="shared" si="5"/>
        <v>0</v>
      </c>
      <c r="Q29" s="36">
        <v>0</v>
      </c>
      <c r="R29" s="33">
        <f t="shared" si="6"/>
        <v>0</v>
      </c>
      <c r="S29" s="90"/>
      <c r="T29" s="32">
        <v>0</v>
      </c>
      <c r="U29" s="33">
        <f t="shared" si="7"/>
        <v>0</v>
      </c>
      <c r="V29" s="34"/>
      <c r="W29" s="35"/>
    </row>
    <row r="30" spans="1:23" s="30" customFormat="1" ht="14.45" customHeight="1" x14ac:dyDescent="0.2">
      <c r="A30" s="37"/>
      <c r="B30" s="32"/>
      <c r="C30" s="33"/>
      <c r="D30" s="90"/>
      <c r="E30" s="32"/>
      <c r="F30" s="29"/>
      <c r="G30" s="32"/>
      <c r="H30" s="29"/>
      <c r="I30" s="32"/>
      <c r="J30" s="29"/>
      <c r="K30" s="32"/>
      <c r="L30" s="29"/>
      <c r="M30" s="32"/>
      <c r="N30" s="29"/>
      <c r="O30" s="32"/>
      <c r="P30" s="29"/>
      <c r="Q30" s="32"/>
      <c r="R30" s="29"/>
      <c r="S30" s="90"/>
      <c r="T30" s="32"/>
      <c r="U30" s="29"/>
    </row>
    <row r="31" spans="1:23" s="30" customFormat="1" ht="14.45" customHeight="1" x14ac:dyDescent="0.2">
      <c r="A31" s="27" t="s">
        <v>119</v>
      </c>
      <c r="B31" s="28">
        <v>2250</v>
      </c>
      <c r="C31" s="29">
        <v>100</v>
      </c>
      <c r="D31" s="89"/>
      <c r="E31" s="28">
        <v>1760</v>
      </c>
      <c r="F31" s="29">
        <f t="shared" si="0"/>
        <v>78.222222222222229</v>
      </c>
      <c r="G31" s="28">
        <v>1710</v>
      </c>
      <c r="H31" s="29">
        <f t="shared" si="1"/>
        <v>76</v>
      </c>
      <c r="I31" s="28">
        <v>1525</v>
      </c>
      <c r="J31" s="29">
        <f t="shared" si="2"/>
        <v>67.777777777777786</v>
      </c>
      <c r="K31" s="28">
        <v>145</v>
      </c>
      <c r="L31" s="29">
        <f t="shared" si="3"/>
        <v>6.4444444444444446</v>
      </c>
      <c r="M31" s="28">
        <v>40</v>
      </c>
      <c r="N31" s="29">
        <f t="shared" si="4"/>
        <v>1.7777777777777777</v>
      </c>
      <c r="O31" s="28">
        <v>45</v>
      </c>
      <c r="P31" s="29">
        <f t="shared" si="5"/>
        <v>2</v>
      </c>
      <c r="Q31" s="28">
        <v>10</v>
      </c>
      <c r="R31" s="29">
        <f t="shared" si="6"/>
        <v>0.44444444444444442</v>
      </c>
      <c r="S31" s="89"/>
      <c r="T31" s="28">
        <v>490</v>
      </c>
      <c r="U31" s="29">
        <f t="shared" si="7"/>
        <v>21.777777777777775</v>
      </c>
    </row>
    <row r="32" spans="1:23" s="30" customFormat="1" ht="14.45" customHeight="1" x14ac:dyDescent="0.2">
      <c r="A32" s="31" t="s">
        <v>55</v>
      </c>
      <c r="B32" s="32">
        <v>110</v>
      </c>
      <c r="C32" s="33">
        <v>100</v>
      </c>
      <c r="D32" s="90"/>
      <c r="E32" s="32">
        <v>105</v>
      </c>
      <c r="F32" s="33">
        <f>+E32/$B32*100</f>
        <v>95.454545454545453</v>
      </c>
      <c r="G32" s="32">
        <v>105</v>
      </c>
      <c r="H32" s="33">
        <f>+G32/$B32*100</f>
        <v>95.454545454545453</v>
      </c>
      <c r="I32" s="32">
        <v>105</v>
      </c>
      <c r="J32" s="33">
        <f>+I32/$B32*100</f>
        <v>95.454545454545453</v>
      </c>
      <c r="K32" s="36">
        <v>0</v>
      </c>
      <c r="L32" s="33">
        <f>+K32/$B32*100</f>
        <v>0</v>
      </c>
      <c r="M32" s="36">
        <v>0</v>
      </c>
      <c r="N32" s="33">
        <f>+M32/$B32*100</f>
        <v>0</v>
      </c>
      <c r="O32" s="36">
        <v>0</v>
      </c>
      <c r="P32" s="33">
        <f>+O32/$B32*100</f>
        <v>0</v>
      </c>
      <c r="Q32" s="36">
        <v>0</v>
      </c>
      <c r="R32" s="33">
        <f>+Q32/$B32*100</f>
        <v>0</v>
      </c>
      <c r="S32" s="90"/>
      <c r="T32" s="32">
        <v>0</v>
      </c>
      <c r="U32" s="33">
        <f>+T32/$B32*100</f>
        <v>0</v>
      </c>
      <c r="V32" s="34"/>
      <c r="W32" s="35"/>
    </row>
    <row r="33" spans="1:23" s="30" customFormat="1" ht="14.45" customHeight="1" x14ac:dyDescent="0.2">
      <c r="A33" s="31" t="s">
        <v>56</v>
      </c>
      <c r="B33" s="32">
        <v>565</v>
      </c>
      <c r="C33" s="33">
        <v>100</v>
      </c>
      <c r="D33" s="90"/>
      <c r="E33" s="32">
        <v>525</v>
      </c>
      <c r="F33" s="33">
        <f>+E33/$B33*100</f>
        <v>92.920353982300881</v>
      </c>
      <c r="G33" s="32">
        <v>505</v>
      </c>
      <c r="H33" s="33">
        <f>+G33/$B33*100</f>
        <v>89.380530973451329</v>
      </c>
      <c r="I33" s="32">
        <v>490</v>
      </c>
      <c r="J33" s="33">
        <f>+I33/$B33*100</f>
        <v>86.725663716814154</v>
      </c>
      <c r="K33" s="32">
        <v>10</v>
      </c>
      <c r="L33" s="33">
        <f>+K33/$B33*100</f>
        <v>1.7699115044247788</v>
      </c>
      <c r="M33" s="36">
        <v>0</v>
      </c>
      <c r="N33" s="33">
        <f>+M33/$B33*100</f>
        <v>0</v>
      </c>
      <c r="O33" s="36">
        <v>15</v>
      </c>
      <c r="P33" s="33">
        <f>+O33/$B33*100</f>
        <v>2.6548672566371683</v>
      </c>
      <c r="Q33" s="36">
        <v>10</v>
      </c>
      <c r="R33" s="33">
        <f>+Q33/$B33*100</f>
        <v>1.7699115044247788</v>
      </c>
      <c r="S33" s="90"/>
      <c r="T33" s="32">
        <v>45</v>
      </c>
      <c r="U33" s="33">
        <f>+T33/$B33*100</f>
        <v>7.9646017699115044</v>
      </c>
      <c r="V33" s="34"/>
      <c r="W33" s="35"/>
    </row>
    <row r="34" spans="1:23" s="30" customFormat="1" ht="14.45" customHeight="1" x14ac:dyDescent="0.2">
      <c r="A34" s="31" t="s">
        <v>57</v>
      </c>
      <c r="B34" s="32">
        <v>510</v>
      </c>
      <c r="C34" s="33">
        <v>100</v>
      </c>
      <c r="D34" s="90"/>
      <c r="E34" s="32">
        <v>465</v>
      </c>
      <c r="F34" s="33">
        <f>+E34/$B34*100</f>
        <v>91.17647058823529</v>
      </c>
      <c r="G34" s="32">
        <v>465</v>
      </c>
      <c r="H34" s="33">
        <f>+G34/$B34*100</f>
        <v>91.17647058823529</v>
      </c>
      <c r="I34" s="32">
        <v>435</v>
      </c>
      <c r="J34" s="33">
        <f>+I34/$B34*100</f>
        <v>85.294117647058826</v>
      </c>
      <c r="K34" s="32">
        <v>20</v>
      </c>
      <c r="L34" s="33">
        <f>+K34/$B34*100</f>
        <v>3.9215686274509802</v>
      </c>
      <c r="M34" s="36">
        <v>15</v>
      </c>
      <c r="N34" s="33">
        <f>+M34/$B34*100</f>
        <v>2.9411764705882351</v>
      </c>
      <c r="O34" s="36">
        <v>0</v>
      </c>
      <c r="P34" s="33">
        <f>+O34/$B34*100</f>
        <v>0</v>
      </c>
      <c r="Q34" s="36">
        <v>0</v>
      </c>
      <c r="R34" s="33">
        <f>+Q34/$B34*100</f>
        <v>0</v>
      </c>
      <c r="S34" s="90"/>
      <c r="T34" s="32">
        <v>40</v>
      </c>
      <c r="U34" s="33">
        <f>+T34/$B34*100</f>
        <v>7.8431372549019605</v>
      </c>
      <c r="V34" s="34"/>
      <c r="W34" s="35"/>
    </row>
    <row r="35" spans="1:23" s="30" customFormat="1" ht="14.45" customHeight="1" x14ac:dyDescent="0.2">
      <c r="A35" s="31" t="s">
        <v>58</v>
      </c>
      <c r="B35" s="32">
        <v>675</v>
      </c>
      <c r="C35" s="33">
        <v>100</v>
      </c>
      <c r="D35" s="90"/>
      <c r="E35" s="32">
        <v>295</v>
      </c>
      <c r="F35" s="33">
        <f>+E35/$B35*100</f>
        <v>43.703703703703702</v>
      </c>
      <c r="G35" s="32">
        <v>270</v>
      </c>
      <c r="H35" s="33">
        <f>+G35/$B35*100</f>
        <v>40</v>
      </c>
      <c r="I35" s="32">
        <v>170</v>
      </c>
      <c r="J35" s="33">
        <f>+I35/$B35*100</f>
        <v>25.185185185185183</v>
      </c>
      <c r="K35" s="32">
        <v>75</v>
      </c>
      <c r="L35" s="33">
        <f>+K35/$B35*100</f>
        <v>11.111111111111111</v>
      </c>
      <c r="M35" s="32">
        <v>20</v>
      </c>
      <c r="N35" s="33">
        <f>+M35/$B35*100</f>
        <v>2.9629629629629632</v>
      </c>
      <c r="O35" s="36">
        <v>25</v>
      </c>
      <c r="P35" s="33">
        <f>+O35/$B35*100</f>
        <v>3.7037037037037033</v>
      </c>
      <c r="Q35" s="36">
        <v>0</v>
      </c>
      <c r="R35" s="33">
        <f>+Q35/$B35*100</f>
        <v>0</v>
      </c>
      <c r="S35" s="90"/>
      <c r="T35" s="32">
        <v>375</v>
      </c>
      <c r="U35" s="33">
        <f>+T35/$B35*100</f>
        <v>55.555555555555557</v>
      </c>
      <c r="V35" s="34"/>
      <c r="W35" s="35"/>
    </row>
    <row r="36" spans="1:23" s="30" customFormat="1" ht="14.45" customHeight="1" x14ac:dyDescent="0.2">
      <c r="A36" s="31" t="s">
        <v>59</v>
      </c>
      <c r="B36" s="32">
        <v>395</v>
      </c>
      <c r="C36" s="33">
        <v>100</v>
      </c>
      <c r="D36" s="90"/>
      <c r="E36" s="32">
        <v>365</v>
      </c>
      <c r="F36" s="33">
        <f>+E36/$B36*100</f>
        <v>92.405063291139243</v>
      </c>
      <c r="G36" s="32">
        <v>360</v>
      </c>
      <c r="H36" s="33">
        <f>+G36/$B36*100</f>
        <v>91.139240506329116</v>
      </c>
      <c r="I36" s="32">
        <v>320</v>
      </c>
      <c r="J36" s="33">
        <f>+I36/$B36*100</f>
        <v>81.012658227848107</v>
      </c>
      <c r="K36" s="32">
        <v>40</v>
      </c>
      <c r="L36" s="33">
        <f>+K36/$B36*100</f>
        <v>10.126582278481013</v>
      </c>
      <c r="M36" s="36">
        <v>0</v>
      </c>
      <c r="N36" s="33">
        <f>+M36/$B36*100</f>
        <v>0</v>
      </c>
      <c r="O36" s="36">
        <v>10</v>
      </c>
      <c r="P36" s="33">
        <f>+O36/$B36*100</f>
        <v>2.5316455696202533</v>
      </c>
      <c r="Q36" s="36">
        <v>0</v>
      </c>
      <c r="R36" s="33">
        <f>+Q36/$B36*100</f>
        <v>0</v>
      </c>
      <c r="S36" s="90"/>
      <c r="T36" s="32">
        <v>30</v>
      </c>
      <c r="U36" s="33">
        <f>+T36/$B36*100</f>
        <v>7.59493670886076</v>
      </c>
      <c r="V36" s="34"/>
      <c r="W36" s="35"/>
    </row>
    <row r="37" spans="1:23" s="30" customFormat="1" ht="14.45" customHeight="1" x14ac:dyDescent="0.2">
      <c r="A37" s="37"/>
      <c r="B37" s="32"/>
      <c r="C37" s="33"/>
      <c r="D37" s="90"/>
      <c r="E37" s="32"/>
      <c r="F37" s="29"/>
      <c r="G37" s="32"/>
      <c r="H37" s="29"/>
      <c r="I37" s="32"/>
      <c r="J37" s="29"/>
      <c r="K37" s="32"/>
      <c r="L37" s="29"/>
      <c r="M37" s="32"/>
      <c r="N37" s="29"/>
      <c r="O37" s="32"/>
      <c r="P37" s="29"/>
      <c r="Q37" s="32"/>
      <c r="R37" s="29"/>
      <c r="S37" s="90"/>
      <c r="T37" s="32"/>
      <c r="U37" s="29"/>
    </row>
    <row r="38" spans="1:23" s="30" customFormat="1" ht="14.45" customHeight="1" x14ac:dyDescent="0.2">
      <c r="A38" s="27" t="s">
        <v>120</v>
      </c>
      <c r="B38" s="28">
        <v>6180</v>
      </c>
      <c r="C38" s="29">
        <v>100</v>
      </c>
      <c r="D38" s="89"/>
      <c r="E38" s="28">
        <v>3445</v>
      </c>
      <c r="F38" s="29">
        <f t="shared" si="0"/>
        <v>55.744336569579289</v>
      </c>
      <c r="G38" s="28">
        <v>3340</v>
      </c>
      <c r="H38" s="29">
        <f t="shared" si="1"/>
        <v>54.045307443365701</v>
      </c>
      <c r="I38" s="28">
        <v>1815</v>
      </c>
      <c r="J38" s="29">
        <f t="shared" si="2"/>
        <v>29.368932038834949</v>
      </c>
      <c r="K38" s="28">
        <v>1325</v>
      </c>
      <c r="L38" s="29">
        <f t="shared" si="3"/>
        <v>21.440129449838189</v>
      </c>
      <c r="M38" s="28">
        <v>200</v>
      </c>
      <c r="N38" s="29">
        <f t="shared" si="4"/>
        <v>3.2362459546925564</v>
      </c>
      <c r="O38" s="28">
        <v>100</v>
      </c>
      <c r="P38" s="29">
        <f t="shared" si="5"/>
        <v>1.6181229773462782</v>
      </c>
      <c r="Q38" s="28">
        <v>10</v>
      </c>
      <c r="R38" s="29">
        <f t="shared" si="6"/>
        <v>0.16181229773462785</v>
      </c>
      <c r="S38" s="89"/>
      <c r="T38" s="28">
        <v>2735</v>
      </c>
      <c r="U38" s="29">
        <f t="shared" si="7"/>
        <v>44.255663430420711</v>
      </c>
    </row>
    <row r="39" spans="1:23" s="30" customFormat="1" ht="14.45" customHeight="1" x14ac:dyDescent="0.2">
      <c r="A39" s="31" t="s">
        <v>60</v>
      </c>
      <c r="B39" s="32">
        <v>75</v>
      </c>
      <c r="C39" s="33">
        <v>100</v>
      </c>
      <c r="D39" s="90"/>
      <c r="E39" s="32">
        <v>25</v>
      </c>
      <c r="F39" s="33">
        <f t="shared" si="0"/>
        <v>33.333333333333329</v>
      </c>
      <c r="G39" s="32">
        <v>25</v>
      </c>
      <c r="H39" s="33">
        <f t="shared" si="1"/>
        <v>33.333333333333329</v>
      </c>
      <c r="I39" s="32">
        <v>20</v>
      </c>
      <c r="J39" s="33">
        <f t="shared" si="2"/>
        <v>26.666666666666668</v>
      </c>
      <c r="K39" s="32">
        <v>10</v>
      </c>
      <c r="L39" s="33">
        <f t="shared" si="3"/>
        <v>13.333333333333334</v>
      </c>
      <c r="M39" s="32">
        <v>0</v>
      </c>
      <c r="N39" s="33">
        <f t="shared" si="4"/>
        <v>0</v>
      </c>
      <c r="O39" s="36">
        <v>0</v>
      </c>
      <c r="P39" s="33">
        <f t="shared" si="5"/>
        <v>0</v>
      </c>
      <c r="Q39" s="36">
        <v>0</v>
      </c>
      <c r="R39" s="33">
        <f t="shared" si="6"/>
        <v>0</v>
      </c>
      <c r="S39" s="90"/>
      <c r="T39" s="32">
        <v>50</v>
      </c>
      <c r="U39" s="33">
        <f t="shared" si="7"/>
        <v>66.666666666666657</v>
      </c>
      <c r="V39" s="34"/>
      <c r="W39" s="35"/>
    </row>
    <row r="40" spans="1:23" s="30" customFormat="1" ht="14.45" customHeight="1" x14ac:dyDescent="0.2">
      <c r="A40" s="31" t="s">
        <v>61</v>
      </c>
      <c r="B40" s="32">
        <v>410</v>
      </c>
      <c r="C40" s="33">
        <v>100</v>
      </c>
      <c r="D40" s="90"/>
      <c r="E40" s="32">
        <v>365</v>
      </c>
      <c r="F40" s="33">
        <f t="shared" si="0"/>
        <v>89.024390243902445</v>
      </c>
      <c r="G40" s="32">
        <v>365</v>
      </c>
      <c r="H40" s="33">
        <f t="shared" si="1"/>
        <v>89.024390243902445</v>
      </c>
      <c r="I40" s="32">
        <v>260</v>
      </c>
      <c r="J40" s="33">
        <f t="shared" si="2"/>
        <v>63.414634146341463</v>
      </c>
      <c r="K40" s="32">
        <v>100</v>
      </c>
      <c r="L40" s="33">
        <f t="shared" si="3"/>
        <v>24.390243902439025</v>
      </c>
      <c r="M40" s="36">
        <v>10</v>
      </c>
      <c r="N40" s="33">
        <f t="shared" si="4"/>
        <v>2.4390243902439024</v>
      </c>
      <c r="O40" s="32">
        <v>0</v>
      </c>
      <c r="P40" s="33">
        <f t="shared" si="5"/>
        <v>0</v>
      </c>
      <c r="Q40" s="36">
        <v>10</v>
      </c>
      <c r="R40" s="33">
        <f t="shared" si="6"/>
        <v>2.4390243902439024</v>
      </c>
      <c r="S40" s="90"/>
      <c r="T40" s="32">
        <v>40</v>
      </c>
      <c r="U40" s="33">
        <f t="shared" si="7"/>
        <v>9.7560975609756095</v>
      </c>
      <c r="V40" s="34"/>
      <c r="W40" s="35"/>
    </row>
    <row r="41" spans="1:23" s="30" customFormat="1" ht="14.45" customHeight="1" x14ac:dyDescent="0.2">
      <c r="A41" s="31" t="s">
        <v>62</v>
      </c>
      <c r="B41" s="32">
        <v>2210</v>
      </c>
      <c r="C41" s="33">
        <v>100</v>
      </c>
      <c r="D41" s="90"/>
      <c r="E41" s="32">
        <v>1400</v>
      </c>
      <c r="F41" s="33">
        <f t="shared" si="0"/>
        <v>63.348416289592755</v>
      </c>
      <c r="G41" s="32">
        <v>1365</v>
      </c>
      <c r="H41" s="33">
        <f t="shared" si="1"/>
        <v>61.764705882352942</v>
      </c>
      <c r="I41" s="32">
        <v>740</v>
      </c>
      <c r="J41" s="33">
        <f t="shared" si="2"/>
        <v>33.484162895927597</v>
      </c>
      <c r="K41" s="32">
        <v>510</v>
      </c>
      <c r="L41" s="33">
        <f t="shared" si="3"/>
        <v>23.076923076923077</v>
      </c>
      <c r="M41" s="32">
        <v>110</v>
      </c>
      <c r="N41" s="33">
        <f t="shared" si="4"/>
        <v>4.9773755656108598</v>
      </c>
      <c r="O41" s="32">
        <v>30</v>
      </c>
      <c r="P41" s="33">
        <f t="shared" si="5"/>
        <v>1.3574660633484164</v>
      </c>
      <c r="Q41" s="32">
        <v>10</v>
      </c>
      <c r="R41" s="33">
        <f t="shared" si="6"/>
        <v>0.45248868778280549</v>
      </c>
      <c r="S41" s="90"/>
      <c r="T41" s="32">
        <v>810</v>
      </c>
      <c r="U41" s="33">
        <f t="shared" si="7"/>
        <v>36.651583710407238</v>
      </c>
      <c r="V41" s="34"/>
      <c r="W41" s="35"/>
    </row>
    <row r="42" spans="1:23" s="30" customFormat="1" ht="14.45" customHeight="1" x14ac:dyDescent="0.2">
      <c r="A42" s="31" t="s">
        <v>63</v>
      </c>
      <c r="B42" s="32">
        <v>3120</v>
      </c>
      <c r="C42" s="33">
        <v>100</v>
      </c>
      <c r="D42" s="90"/>
      <c r="E42" s="32">
        <v>1385</v>
      </c>
      <c r="F42" s="33">
        <f t="shared" si="0"/>
        <v>44.391025641025635</v>
      </c>
      <c r="G42" s="32">
        <v>1345</v>
      </c>
      <c r="H42" s="33">
        <f t="shared" si="1"/>
        <v>43.108974358974365</v>
      </c>
      <c r="I42" s="32">
        <v>685</v>
      </c>
      <c r="J42" s="33">
        <f t="shared" si="2"/>
        <v>21.955128205128204</v>
      </c>
      <c r="K42" s="32">
        <v>575</v>
      </c>
      <c r="L42" s="33">
        <f t="shared" si="3"/>
        <v>18.429487179487182</v>
      </c>
      <c r="M42" s="32">
        <v>85</v>
      </c>
      <c r="N42" s="33">
        <f t="shared" si="4"/>
        <v>2.7243589743589745</v>
      </c>
      <c r="O42" s="32">
        <v>40</v>
      </c>
      <c r="P42" s="33">
        <f t="shared" si="5"/>
        <v>1.2820512820512819</v>
      </c>
      <c r="Q42" s="32">
        <v>0</v>
      </c>
      <c r="R42" s="33">
        <f t="shared" si="6"/>
        <v>0</v>
      </c>
      <c r="S42" s="90"/>
      <c r="T42" s="32">
        <v>1735</v>
      </c>
      <c r="U42" s="33">
        <f t="shared" si="7"/>
        <v>55.608974358974365</v>
      </c>
      <c r="V42" s="34"/>
      <c r="W42" s="35"/>
    </row>
    <row r="43" spans="1:23" s="30" customFormat="1" ht="14.45" customHeight="1" x14ac:dyDescent="0.2">
      <c r="A43" s="31" t="s">
        <v>64</v>
      </c>
      <c r="B43" s="32">
        <v>330</v>
      </c>
      <c r="C43" s="33">
        <v>100</v>
      </c>
      <c r="D43" s="90"/>
      <c r="E43" s="32">
        <v>250</v>
      </c>
      <c r="F43" s="33">
        <f t="shared" si="0"/>
        <v>75.757575757575751</v>
      </c>
      <c r="G43" s="32">
        <v>230</v>
      </c>
      <c r="H43" s="33">
        <f t="shared" si="1"/>
        <v>69.696969696969703</v>
      </c>
      <c r="I43" s="32">
        <v>100</v>
      </c>
      <c r="J43" s="33">
        <f t="shared" si="2"/>
        <v>30.303030303030305</v>
      </c>
      <c r="K43" s="32">
        <v>130</v>
      </c>
      <c r="L43" s="33">
        <f t="shared" si="3"/>
        <v>39.393939393939391</v>
      </c>
      <c r="M43" s="32">
        <v>0</v>
      </c>
      <c r="N43" s="33">
        <f t="shared" si="4"/>
        <v>0</v>
      </c>
      <c r="O43" s="36">
        <v>15</v>
      </c>
      <c r="P43" s="33">
        <f t="shared" si="5"/>
        <v>4.5454545454545459</v>
      </c>
      <c r="Q43" s="36">
        <v>0</v>
      </c>
      <c r="R43" s="33">
        <f t="shared" si="6"/>
        <v>0</v>
      </c>
      <c r="S43" s="90"/>
      <c r="T43" s="32">
        <v>85</v>
      </c>
      <c r="U43" s="33">
        <f t="shared" si="7"/>
        <v>25.757575757575758</v>
      </c>
      <c r="V43" s="34"/>
      <c r="W43" s="35"/>
    </row>
    <row r="44" spans="1:23" s="30" customFormat="1" ht="14.45" customHeight="1" x14ac:dyDescent="0.2">
      <c r="A44" s="37"/>
      <c r="B44" s="32"/>
      <c r="C44" s="33"/>
      <c r="D44" s="90"/>
      <c r="E44" s="32"/>
      <c r="F44" s="29"/>
      <c r="G44" s="32"/>
      <c r="H44" s="29"/>
      <c r="I44" s="32"/>
      <c r="J44" s="29"/>
      <c r="K44" s="32"/>
      <c r="L44" s="29"/>
      <c r="M44" s="32"/>
      <c r="N44" s="29"/>
      <c r="O44" s="32"/>
      <c r="P44" s="29"/>
      <c r="Q44" s="32"/>
      <c r="R44" s="29"/>
      <c r="S44" s="90"/>
      <c r="T44" s="32"/>
      <c r="U44" s="29"/>
    </row>
    <row r="45" spans="1:23" s="30" customFormat="1" ht="14.45" customHeight="1" x14ac:dyDescent="0.2">
      <c r="A45" s="27" t="s">
        <v>116</v>
      </c>
      <c r="B45" s="28">
        <v>2630</v>
      </c>
      <c r="C45" s="29">
        <v>100</v>
      </c>
      <c r="D45" s="89"/>
      <c r="E45" s="28">
        <v>2470</v>
      </c>
      <c r="F45" s="29">
        <f t="shared" si="0"/>
        <v>93.916349809885929</v>
      </c>
      <c r="G45" s="28">
        <v>2310</v>
      </c>
      <c r="H45" s="29">
        <f t="shared" si="1"/>
        <v>87.832699619771859</v>
      </c>
      <c r="I45" s="28">
        <v>2245</v>
      </c>
      <c r="J45" s="29">
        <f t="shared" si="2"/>
        <v>85.361216730038024</v>
      </c>
      <c r="K45" s="28">
        <v>65</v>
      </c>
      <c r="L45" s="29">
        <f t="shared" si="3"/>
        <v>2.4714828897338403</v>
      </c>
      <c r="M45" s="28">
        <v>0</v>
      </c>
      <c r="N45" s="29">
        <f t="shared" si="4"/>
        <v>0</v>
      </c>
      <c r="O45" s="28">
        <v>20</v>
      </c>
      <c r="P45" s="29">
        <f t="shared" si="5"/>
        <v>0.76045627376425851</v>
      </c>
      <c r="Q45" s="28">
        <v>140</v>
      </c>
      <c r="R45" s="29">
        <f t="shared" si="6"/>
        <v>5.3231939163498092</v>
      </c>
      <c r="S45" s="89"/>
      <c r="T45" s="28">
        <v>160</v>
      </c>
      <c r="U45" s="29">
        <f t="shared" si="7"/>
        <v>6.083650190114068</v>
      </c>
    </row>
    <row r="46" spans="1:23" s="30" customFormat="1" ht="14.45" customHeight="1" x14ac:dyDescent="0.2">
      <c r="A46" s="31" t="s">
        <v>65</v>
      </c>
      <c r="B46" s="32">
        <v>1730</v>
      </c>
      <c r="C46" s="33">
        <v>100</v>
      </c>
      <c r="D46" s="90"/>
      <c r="E46" s="32">
        <v>1615</v>
      </c>
      <c r="F46" s="33">
        <f t="shared" si="0"/>
        <v>93.352601156069355</v>
      </c>
      <c r="G46" s="32">
        <v>1505</v>
      </c>
      <c r="H46" s="33">
        <f t="shared" si="1"/>
        <v>86.994219653179201</v>
      </c>
      <c r="I46" s="32">
        <v>1445</v>
      </c>
      <c r="J46" s="33">
        <f t="shared" si="2"/>
        <v>83.526011560693647</v>
      </c>
      <c r="K46" s="36">
        <v>55</v>
      </c>
      <c r="L46" s="33">
        <f t="shared" si="3"/>
        <v>3.1791907514450863</v>
      </c>
      <c r="M46" s="36">
        <v>0</v>
      </c>
      <c r="N46" s="33">
        <f t="shared" si="4"/>
        <v>0</v>
      </c>
      <c r="O46" s="36">
        <v>20</v>
      </c>
      <c r="P46" s="33">
        <f t="shared" si="5"/>
        <v>1.1560693641618496</v>
      </c>
      <c r="Q46" s="36">
        <v>90</v>
      </c>
      <c r="R46" s="33">
        <f t="shared" si="6"/>
        <v>5.202312138728324</v>
      </c>
      <c r="S46" s="90"/>
      <c r="T46" s="32">
        <v>115</v>
      </c>
      <c r="U46" s="33">
        <f t="shared" si="7"/>
        <v>6.6473988439306355</v>
      </c>
      <c r="V46" s="34"/>
      <c r="W46" s="35"/>
    </row>
    <row r="47" spans="1:23" s="30" customFormat="1" ht="14.45" customHeight="1" x14ac:dyDescent="0.2">
      <c r="A47" s="31" t="s">
        <v>66</v>
      </c>
      <c r="B47" s="32">
        <v>250</v>
      </c>
      <c r="C47" s="33">
        <v>100</v>
      </c>
      <c r="D47" s="90"/>
      <c r="E47" s="32">
        <v>240</v>
      </c>
      <c r="F47" s="33">
        <f t="shared" si="0"/>
        <v>96</v>
      </c>
      <c r="G47" s="32">
        <v>240</v>
      </c>
      <c r="H47" s="33">
        <f t="shared" si="1"/>
        <v>96</v>
      </c>
      <c r="I47" s="32">
        <v>240</v>
      </c>
      <c r="J47" s="33">
        <f t="shared" si="2"/>
        <v>96</v>
      </c>
      <c r="K47" s="32">
        <v>0</v>
      </c>
      <c r="L47" s="33">
        <f t="shared" si="3"/>
        <v>0</v>
      </c>
      <c r="M47" s="32">
        <v>0</v>
      </c>
      <c r="N47" s="33">
        <f t="shared" si="4"/>
        <v>0</v>
      </c>
      <c r="O47" s="36">
        <v>0</v>
      </c>
      <c r="P47" s="33">
        <f t="shared" si="5"/>
        <v>0</v>
      </c>
      <c r="Q47" s="32">
        <v>0</v>
      </c>
      <c r="R47" s="33">
        <f t="shared" si="6"/>
        <v>0</v>
      </c>
      <c r="S47" s="90"/>
      <c r="T47" s="32">
        <v>10</v>
      </c>
      <c r="U47" s="33">
        <f t="shared" si="7"/>
        <v>4</v>
      </c>
      <c r="V47" s="34"/>
      <c r="W47" s="35"/>
    </row>
    <row r="48" spans="1:23" s="30" customFormat="1" ht="14.45" customHeight="1" x14ac:dyDescent="0.2">
      <c r="A48" s="31" t="s">
        <v>67</v>
      </c>
      <c r="B48" s="32">
        <v>110</v>
      </c>
      <c r="C48" s="33">
        <v>100</v>
      </c>
      <c r="D48" s="90"/>
      <c r="E48" s="32">
        <v>105</v>
      </c>
      <c r="F48" s="33">
        <f t="shared" si="0"/>
        <v>95.454545454545453</v>
      </c>
      <c r="G48" s="32">
        <v>105</v>
      </c>
      <c r="H48" s="33">
        <f t="shared" si="1"/>
        <v>95.454545454545453</v>
      </c>
      <c r="I48" s="32">
        <v>100</v>
      </c>
      <c r="J48" s="33">
        <f t="shared" si="2"/>
        <v>90.909090909090907</v>
      </c>
      <c r="K48" s="32">
        <v>10</v>
      </c>
      <c r="L48" s="33">
        <f t="shared" si="3"/>
        <v>9.0909090909090917</v>
      </c>
      <c r="M48" s="36">
        <v>0</v>
      </c>
      <c r="N48" s="33">
        <f t="shared" si="4"/>
        <v>0</v>
      </c>
      <c r="O48" s="32">
        <v>0</v>
      </c>
      <c r="P48" s="33">
        <f t="shared" si="5"/>
        <v>0</v>
      </c>
      <c r="Q48" s="32">
        <v>0</v>
      </c>
      <c r="R48" s="33">
        <f t="shared" si="6"/>
        <v>0</v>
      </c>
      <c r="S48" s="90"/>
      <c r="T48" s="32">
        <v>0</v>
      </c>
      <c r="U48" s="33">
        <f t="shared" si="7"/>
        <v>0</v>
      </c>
      <c r="V48" s="34"/>
      <c r="W48" s="35"/>
    </row>
    <row r="49" spans="1:23" s="30" customFormat="1" ht="14.45" customHeight="1" x14ac:dyDescent="0.2">
      <c r="A49" s="31" t="s">
        <v>68</v>
      </c>
      <c r="B49" s="32">
        <v>540</v>
      </c>
      <c r="C49" s="33">
        <v>100</v>
      </c>
      <c r="D49" s="90"/>
      <c r="E49" s="32">
        <v>515</v>
      </c>
      <c r="F49" s="33">
        <f t="shared" si="0"/>
        <v>95.370370370370367</v>
      </c>
      <c r="G49" s="32">
        <v>465</v>
      </c>
      <c r="H49" s="33">
        <f t="shared" si="1"/>
        <v>86.111111111111114</v>
      </c>
      <c r="I49" s="32">
        <v>455</v>
      </c>
      <c r="J49" s="33">
        <f t="shared" si="2"/>
        <v>84.259259259259252</v>
      </c>
      <c r="K49" s="36">
        <v>0</v>
      </c>
      <c r="L49" s="33">
        <f t="shared" si="3"/>
        <v>0</v>
      </c>
      <c r="M49" s="36">
        <v>0</v>
      </c>
      <c r="N49" s="33">
        <f t="shared" si="4"/>
        <v>0</v>
      </c>
      <c r="O49" s="36">
        <v>0</v>
      </c>
      <c r="P49" s="33">
        <f t="shared" si="5"/>
        <v>0</v>
      </c>
      <c r="Q49" s="36">
        <v>50</v>
      </c>
      <c r="R49" s="33">
        <f t="shared" si="6"/>
        <v>9.2592592592592595</v>
      </c>
      <c r="S49" s="90"/>
      <c r="T49" s="32">
        <v>30</v>
      </c>
      <c r="U49" s="33">
        <f t="shared" si="7"/>
        <v>5.5555555555555554</v>
      </c>
      <c r="V49" s="34"/>
      <c r="W49" s="35"/>
    </row>
    <row r="50" spans="1:23" s="30" customFormat="1" ht="14.45" customHeight="1" x14ac:dyDescent="0.2">
      <c r="A50" s="37"/>
      <c r="B50" s="32"/>
      <c r="C50" s="33"/>
      <c r="D50" s="90"/>
      <c r="E50" s="32"/>
      <c r="F50" s="29"/>
      <c r="G50" s="32"/>
      <c r="H50" s="29"/>
      <c r="I50" s="32"/>
      <c r="J50" s="29"/>
      <c r="K50" s="36"/>
      <c r="L50" s="29"/>
      <c r="M50" s="36"/>
      <c r="N50" s="29"/>
      <c r="O50" s="36"/>
      <c r="P50" s="29"/>
      <c r="Q50" s="36"/>
      <c r="R50" s="29"/>
      <c r="S50" s="90"/>
      <c r="T50" s="32"/>
      <c r="U50" s="29"/>
    </row>
    <row r="51" spans="1:23" s="30" customFormat="1" ht="14.45" customHeight="1" x14ac:dyDescent="0.2">
      <c r="A51" s="27" t="s">
        <v>121</v>
      </c>
      <c r="B51" s="28">
        <v>20375</v>
      </c>
      <c r="C51" s="29">
        <v>100</v>
      </c>
      <c r="D51" s="89"/>
      <c r="E51" s="28">
        <v>5080</v>
      </c>
      <c r="F51" s="29">
        <f t="shared" si="0"/>
        <v>24.932515337423315</v>
      </c>
      <c r="G51" s="28">
        <v>4900</v>
      </c>
      <c r="H51" s="29">
        <f t="shared" si="1"/>
        <v>24.049079754601227</v>
      </c>
      <c r="I51" s="28">
        <v>3125</v>
      </c>
      <c r="J51" s="29">
        <f t="shared" si="2"/>
        <v>15.337423312883436</v>
      </c>
      <c r="K51" s="28">
        <v>1080</v>
      </c>
      <c r="L51" s="29">
        <f t="shared" si="3"/>
        <v>5.3006134969325149</v>
      </c>
      <c r="M51" s="28">
        <v>700</v>
      </c>
      <c r="N51" s="29">
        <f t="shared" si="4"/>
        <v>3.4355828220858897</v>
      </c>
      <c r="O51" s="28">
        <v>135</v>
      </c>
      <c r="P51" s="29">
        <f t="shared" si="5"/>
        <v>0.66257668711656437</v>
      </c>
      <c r="Q51" s="28">
        <v>40</v>
      </c>
      <c r="R51" s="29">
        <f t="shared" si="6"/>
        <v>0.19631901840490798</v>
      </c>
      <c r="S51" s="89"/>
      <c r="T51" s="28">
        <v>15300</v>
      </c>
      <c r="U51" s="29">
        <f t="shared" si="7"/>
        <v>75.092024539877301</v>
      </c>
    </row>
    <row r="52" spans="1:23" s="30" customFormat="1" ht="14.45" customHeight="1" x14ac:dyDescent="0.2">
      <c r="A52" s="31" t="s">
        <v>69</v>
      </c>
      <c r="B52" s="32">
        <v>190</v>
      </c>
      <c r="C52" s="33">
        <v>100</v>
      </c>
      <c r="D52" s="90"/>
      <c r="E52" s="32">
        <v>185</v>
      </c>
      <c r="F52" s="33">
        <f t="shared" si="0"/>
        <v>97.368421052631575</v>
      </c>
      <c r="G52" s="32">
        <v>185</v>
      </c>
      <c r="H52" s="33">
        <f t="shared" si="1"/>
        <v>97.368421052631575</v>
      </c>
      <c r="I52" s="32">
        <v>175</v>
      </c>
      <c r="J52" s="33">
        <f t="shared" si="2"/>
        <v>92.10526315789474</v>
      </c>
      <c r="K52" s="32">
        <v>10</v>
      </c>
      <c r="L52" s="33">
        <f t="shared" si="3"/>
        <v>5.2631578947368416</v>
      </c>
      <c r="M52" s="32">
        <v>0</v>
      </c>
      <c r="N52" s="33">
        <f t="shared" si="4"/>
        <v>0</v>
      </c>
      <c r="O52" s="32">
        <v>0</v>
      </c>
      <c r="P52" s="33">
        <f t="shared" si="5"/>
        <v>0</v>
      </c>
      <c r="Q52" s="32">
        <v>0</v>
      </c>
      <c r="R52" s="33">
        <f t="shared" si="6"/>
        <v>0</v>
      </c>
      <c r="S52" s="90"/>
      <c r="T52" s="32">
        <v>10</v>
      </c>
      <c r="U52" s="33">
        <f t="shared" si="7"/>
        <v>5.2631578947368416</v>
      </c>
      <c r="V52" s="34"/>
      <c r="W52" s="35"/>
    </row>
    <row r="53" spans="1:23" s="30" customFormat="1" ht="14.45" customHeight="1" x14ac:dyDescent="0.2">
      <c r="A53" s="31" t="s">
        <v>70</v>
      </c>
      <c r="B53" s="32">
        <v>19910</v>
      </c>
      <c r="C53" s="33">
        <v>100</v>
      </c>
      <c r="D53" s="90"/>
      <c r="E53" s="32">
        <v>4815</v>
      </c>
      <c r="F53" s="33">
        <f t="shared" si="0"/>
        <v>24.183827222501257</v>
      </c>
      <c r="G53" s="32">
        <v>4640</v>
      </c>
      <c r="H53" s="33">
        <f t="shared" si="1"/>
        <v>23.304871923656453</v>
      </c>
      <c r="I53" s="32">
        <v>2905</v>
      </c>
      <c r="J53" s="33">
        <f t="shared" si="2"/>
        <v>14.590657960823709</v>
      </c>
      <c r="K53" s="32">
        <v>1050</v>
      </c>
      <c r="L53" s="33">
        <f t="shared" si="3"/>
        <v>5.2737317930688095</v>
      </c>
      <c r="M53" s="32">
        <v>690</v>
      </c>
      <c r="N53" s="33">
        <f t="shared" si="4"/>
        <v>3.4655951783023609</v>
      </c>
      <c r="O53" s="32">
        <v>135</v>
      </c>
      <c r="P53" s="33">
        <f t="shared" si="5"/>
        <v>0.67805123053741845</v>
      </c>
      <c r="Q53" s="32">
        <v>35</v>
      </c>
      <c r="R53" s="33">
        <f t="shared" si="6"/>
        <v>0.17579105976896031</v>
      </c>
      <c r="S53" s="90"/>
      <c r="T53" s="32">
        <v>15095</v>
      </c>
      <c r="U53" s="33">
        <f t="shared" si="7"/>
        <v>75.81617277749875</v>
      </c>
      <c r="V53" s="34"/>
      <c r="W53" s="35"/>
    </row>
    <row r="54" spans="1:23" s="30" customFormat="1" ht="14.45" customHeight="1" x14ac:dyDescent="0.2">
      <c r="A54" s="31" t="s">
        <v>71</v>
      </c>
      <c r="B54" s="32">
        <v>275</v>
      </c>
      <c r="C54" s="33">
        <v>100</v>
      </c>
      <c r="D54" s="90"/>
      <c r="E54" s="32">
        <v>75</v>
      </c>
      <c r="F54" s="33">
        <f t="shared" si="0"/>
        <v>27.27272727272727</v>
      </c>
      <c r="G54" s="32">
        <v>75</v>
      </c>
      <c r="H54" s="33">
        <f t="shared" si="1"/>
        <v>27.27272727272727</v>
      </c>
      <c r="I54" s="32">
        <v>40</v>
      </c>
      <c r="J54" s="33">
        <f t="shared" si="2"/>
        <v>14.545454545454545</v>
      </c>
      <c r="K54" s="32">
        <v>25</v>
      </c>
      <c r="L54" s="33">
        <f t="shared" si="3"/>
        <v>9.0909090909090917</v>
      </c>
      <c r="M54" s="32">
        <v>10</v>
      </c>
      <c r="N54" s="33">
        <f t="shared" si="4"/>
        <v>3.6363636363636362</v>
      </c>
      <c r="O54" s="32">
        <v>0</v>
      </c>
      <c r="P54" s="33">
        <f t="shared" si="5"/>
        <v>0</v>
      </c>
      <c r="Q54" s="32">
        <v>0</v>
      </c>
      <c r="R54" s="33">
        <f t="shared" si="6"/>
        <v>0</v>
      </c>
      <c r="S54" s="90"/>
      <c r="T54" s="32">
        <v>200</v>
      </c>
      <c r="U54" s="33">
        <f t="shared" si="7"/>
        <v>72.727272727272734</v>
      </c>
      <c r="V54" s="34"/>
      <c r="W54" s="35"/>
    </row>
    <row r="55" spans="1:23" ht="14.45" customHeight="1" thickBot="1" x14ac:dyDescent="0.25">
      <c r="A55" s="147"/>
      <c r="B55" s="148"/>
      <c r="C55" s="149"/>
      <c r="D55" s="91"/>
      <c r="E55" s="148"/>
      <c r="F55" s="149"/>
      <c r="G55" s="149"/>
      <c r="H55" s="149"/>
      <c r="I55" s="148"/>
      <c r="J55" s="149"/>
      <c r="K55" s="148"/>
      <c r="L55" s="149"/>
      <c r="M55" s="148"/>
      <c r="N55" s="149"/>
      <c r="O55" s="148"/>
      <c r="P55" s="149"/>
      <c r="Q55" s="148"/>
      <c r="R55" s="149"/>
      <c r="S55" s="91"/>
      <c r="T55" s="148"/>
      <c r="U55" s="149"/>
      <c r="V55" s="38"/>
      <c r="W55" s="39"/>
    </row>
    <row r="56" spans="1:23" ht="14.45" customHeight="1" x14ac:dyDescent="0.2">
      <c r="D56" s="86"/>
      <c r="S56" s="86"/>
    </row>
    <row r="57" spans="1:23" ht="14.45" customHeight="1" x14ac:dyDescent="0.2">
      <c r="A57" s="93" t="s">
        <v>27</v>
      </c>
    </row>
    <row r="58" spans="1:23" ht="14.45" customHeight="1" x14ac:dyDescent="0.2">
      <c r="A58" s="92" t="s">
        <v>115</v>
      </c>
    </row>
    <row r="59" spans="1:23" ht="14.45" customHeight="1" x14ac:dyDescent="0.2">
      <c r="A59" s="92" t="s">
        <v>29</v>
      </c>
    </row>
    <row r="60" spans="1:23" ht="14.45" customHeight="1" x14ac:dyDescent="0.2">
      <c r="A60" s="92" t="s">
        <v>128</v>
      </c>
    </row>
    <row r="61" spans="1:23" ht="14.45" customHeight="1" x14ac:dyDescent="0.2">
      <c r="A61" s="92" t="s">
        <v>30</v>
      </c>
    </row>
    <row r="62" spans="1:23" ht="14.45" customHeight="1" x14ac:dyDescent="0.2">
      <c r="A62" s="92" t="s">
        <v>31</v>
      </c>
    </row>
    <row r="63" spans="1:23" ht="14.45" customHeight="1" x14ac:dyDescent="0.2">
      <c r="A63" s="92" t="s">
        <v>125</v>
      </c>
    </row>
    <row r="64" spans="1:23" ht="14.45" customHeight="1" x14ac:dyDescent="0.2">
      <c r="A64" s="92" t="s">
        <v>124</v>
      </c>
    </row>
  </sheetData>
  <mergeCells count="13">
    <mergeCell ref="K5:L5"/>
    <mergeCell ref="M5:N5"/>
    <mergeCell ref="O5:P5"/>
    <mergeCell ref="Q5:R5"/>
    <mergeCell ref="S5:S6"/>
    <mergeCell ref="T5:U5"/>
    <mergeCell ref="A1:I1"/>
    <mergeCell ref="B5:C5"/>
    <mergeCell ref="D5:D6"/>
    <mergeCell ref="E5:F5"/>
    <mergeCell ref="G5:H5"/>
    <mergeCell ref="I5:J5"/>
    <mergeCell ref="A5:A6"/>
  </mergeCells>
  <pageMargins left="0.74803149606299213" right="0.74803149606299213" top="0.98425196850393704" bottom="0.98425196850393704" header="0.51181102362204722" footer="0.51181102362204722"/>
  <pageSetup scale="57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73B11-F002-4065-8E76-7D5644D1752F}">
  <sheetPr>
    <pageSetUpPr fitToPage="1"/>
  </sheetPr>
  <dimension ref="A1:J48"/>
  <sheetViews>
    <sheetView zoomScaleNormal="100" workbookViewId="0">
      <selection sqref="A1:E1"/>
    </sheetView>
  </sheetViews>
  <sheetFormatPr defaultColWidth="11" defaultRowHeight="12" x14ac:dyDescent="0.2"/>
  <cols>
    <col min="1" max="1" width="35" style="166" customWidth="1"/>
    <col min="2" max="2" width="11.7109375" style="40" customWidth="1"/>
    <col min="3" max="3" width="7.7109375" style="40" customWidth="1"/>
    <col min="4" max="4" width="12.7109375" style="40" customWidth="1"/>
    <col min="5" max="5" width="7.7109375" style="40" customWidth="1"/>
    <col min="6" max="6" width="12.7109375" style="40" customWidth="1"/>
    <col min="7" max="7" width="7.7109375" style="40" customWidth="1"/>
    <col min="8" max="8" width="2.7109375" style="40" customWidth="1"/>
    <col min="9" max="10" width="11.7109375" style="40" customWidth="1"/>
    <col min="11" max="16384" width="11" style="40"/>
  </cols>
  <sheetData>
    <row r="1" spans="1:10" ht="15.75" customHeight="1" x14ac:dyDescent="0.3">
      <c r="A1" s="102" t="s">
        <v>74</v>
      </c>
      <c r="B1" s="102"/>
      <c r="C1" s="102"/>
      <c r="D1" s="102"/>
      <c r="E1" s="102"/>
    </row>
    <row r="2" spans="1:10" ht="15.75" customHeight="1" x14ac:dyDescent="0.25">
      <c r="A2" s="165" t="s">
        <v>75</v>
      </c>
      <c r="B2" s="103"/>
      <c r="C2" s="103"/>
      <c r="D2" s="103"/>
      <c r="E2" s="103"/>
    </row>
    <row r="4" spans="1:10" ht="12.75" thickBot="1" x14ac:dyDescent="0.25"/>
    <row r="5" spans="1:10" ht="13.5" customHeight="1" x14ac:dyDescent="0.2">
      <c r="A5" s="167"/>
      <c r="B5" s="140">
        <v>2021</v>
      </c>
      <c r="C5" s="140"/>
      <c r="D5" s="140">
        <v>2016</v>
      </c>
      <c r="E5" s="140"/>
      <c r="F5" s="140">
        <v>2006</v>
      </c>
      <c r="G5" s="140"/>
      <c r="I5" s="142" t="s">
        <v>76</v>
      </c>
      <c r="J5" s="142" t="s">
        <v>77</v>
      </c>
    </row>
    <row r="6" spans="1:10" ht="13.5" customHeight="1" thickBot="1" x14ac:dyDescent="0.25">
      <c r="A6" s="168"/>
      <c r="B6" s="141" t="s">
        <v>11</v>
      </c>
      <c r="C6" s="141" t="s">
        <v>12</v>
      </c>
      <c r="D6" s="141" t="s">
        <v>11</v>
      </c>
      <c r="E6" s="141" t="s">
        <v>12</v>
      </c>
      <c r="F6" s="141" t="s">
        <v>11</v>
      </c>
      <c r="G6" s="141" t="s">
        <v>12</v>
      </c>
      <c r="I6" s="143"/>
      <c r="J6" s="143"/>
    </row>
    <row r="7" spans="1:10" ht="12.75" x14ac:dyDescent="0.2">
      <c r="A7" s="169"/>
      <c r="B7" s="78"/>
      <c r="C7" s="78"/>
      <c r="D7" s="78"/>
      <c r="E7" s="78"/>
      <c r="F7" s="78"/>
      <c r="G7" s="78"/>
      <c r="I7" s="79"/>
      <c r="J7" s="79"/>
    </row>
    <row r="8" spans="1:10" ht="14.1" customHeight="1" x14ac:dyDescent="0.2">
      <c r="A8" s="170" t="s">
        <v>14</v>
      </c>
      <c r="B8" s="133">
        <v>40380</v>
      </c>
      <c r="C8" s="42">
        <f>+B8/B$8*100</f>
        <v>100</v>
      </c>
      <c r="D8" s="43">
        <v>41135</v>
      </c>
      <c r="E8" s="42">
        <f>+D8/D$8*100</f>
        <v>100</v>
      </c>
      <c r="F8" s="43">
        <v>41055</v>
      </c>
      <c r="G8" s="42">
        <f>+F8/F$8*100</f>
        <v>100</v>
      </c>
      <c r="I8" s="136">
        <f>(+B8/D8-1)*100</f>
        <v>-1.8354199586726683</v>
      </c>
      <c r="J8" s="136">
        <f>(+D8/F8-1)*100</f>
        <v>0.19486055291682014</v>
      </c>
    </row>
    <row r="9" spans="1:10" ht="14.1" customHeight="1" x14ac:dyDescent="0.2">
      <c r="A9" s="169"/>
      <c r="B9" s="45"/>
      <c r="C9" s="46"/>
      <c r="D9" s="46"/>
      <c r="E9" s="46"/>
      <c r="F9" s="46"/>
      <c r="G9" s="46"/>
      <c r="I9" s="137"/>
      <c r="J9" s="137"/>
    </row>
    <row r="10" spans="1:10" ht="14.1" customHeight="1" x14ac:dyDescent="0.2">
      <c r="A10" s="177" t="s">
        <v>78</v>
      </c>
      <c r="B10" s="133">
        <v>20035</v>
      </c>
      <c r="C10" s="42">
        <f>+B10/B$8*100</f>
        <v>49.6161466072313</v>
      </c>
      <c r="D10" s="43">
        <v>20860</v>
      </c>
      <c r="E10" s="42">
        <f>+D10/D$8*100</f>
        <v>50.711073295247353</v>
      </c>
      <c r="F10" s="43">
        <v>20640</v>
      </c>
      <c r="G10" s="42">
        <f>+F10/F$8*100</f>
        <v>50.274022652539273</v>
      </c>
      <c r="I10" s="136">
        <f t="shared" ref="I10:I15" si="0">(+B10/D10-1)*100</f>
        <v>-3.9549376797698987</v>
      </c>
      <c r="J10" s="136">
        <f>(+D10/F10-1)*100</f>
        <v>1.0658914728682189</v>
      </c>
    </row>
    <row r="11" spans="1:10" ht="14.1" customHeight="1" x14ac:dyDescent="0.2">
      <c r="A11" s="178" t="s">
        <v>5</v>
      </c>
      <c r="B11" s="128">
        <v>12315</v>
      </c>
      <c r="C11" s="48">
        <f>+B11/B$8*100</f>
        <v>30.497771173848442</v>
      </c>
      <c r="D11" s="46">
        <v>13185</v>
      </c>
      <c r="E11" s="48">
        <f>+D11/D$8*100</f>
        <v>32.052996231919288</v>
      </c>
      <c r="F11" s="46">
        <v>12640</v>
      </c>
      <c r="G11" s="48">
        <f>+F11/F$8*100</f>
        <v>30.787967360857387</v>
      </c>
      <c r="I11" s="138">
        <f t="shared" si="0"/>
        <v>-6.5984072810011396</v>
      </c>
      <c r="J11" s="138">
        <f>(+D11/F11-1)*100</f>
        <v>4.3117088607594889</v>
      </c>
    </row>
    <row r="12" spans="1:10" ht="14.1" customHeight="1" x14ac:dyDescent="0.2">
      <c r="A12" s="178" t="s">
        <v>6</v>
      </c>
      <c r="B12" s="128">
        <v>2890</v>
      </c>
      <c r="C12" s="48">
        <f>+B12/B$8*100</f>
        <v>7.1570084200099053</v>
      </c>
      <c r="D12" s="46">
        <v>3390</v>
      </c>
      <c r="E12" s="48">
        <f>+D12/D$8*100</f>
        <v>8.2411571654308986</v>
      </c>
      <c r="F12" s="46">
        <v>3580</v>
      </c>
      <c r="G12" s="48">
        <f>+F12/F$8*100</f>
        <v>8.7200097430276458</v>
      </c>
      <c r="I12" s="138">
        <f t="shared" si="0"/>
        <v>-14.749262536873154</v>
      </c>
      <c r="J12" s="138">
        <f>(+D12/F12-1)*100</f>
        <v>-5.307262569832405</v>
      </c>
    </row>
    <row r="13" spans="1:10" ht="14.1" customHeight="1" x14ac:dyDescent="0.2">
      <c r="A13" s="178" t="s">
        <v>7</v>
      </c>
      <c r="B13" s="128">
        <v>4155</v>
      </c>
      <c r="C13" s="48">
        <f>+B13/B$8*100</f>
        <v>10.289747399702822</v>
      </c>
      <c r="D13" s="46">
        <v>4080</v>
      </c>
      <c r="E13" s="48">
        <f>+D13/D$8*100</f>
        <v>9.9185608362708155</v>
      </c>
      <c r="F13" s="46">
        <v>4160</v>
      </c>
      <c r="G13" s="48">
        <f>+F13/F$8*100</f>
        <v>10.132748751674583</v>
      </c>
      <c r="I13" s="138">
        <f t="shared" si="0"/>
        <v>1.8382352941176405</v>
      </c>
      <c r="J13" s="138">
        <f>(+D13/F13-1)*100</f>
        <v>-1.9230769230769273</v>
      </c>
    </row>
    <row r="14" spans="1:10" ht="14.1" customHeight="1" x14ac:dyDescent="0.2">
      <c r="A14" s="178"/>
      <c r="B14" s="45"/>
      <c r="C14" s="46"/>
      <c r="D14" s="46"/>
      <c r="E14" s="46"/>
      <c r="F14" s="46"/>
      <c r="G14" s="46"/>
      <c r="I14" s="136"/>
      <c r="J14" s="138"/>
    </row>
    <row r="15" spans="1:10" ht="14.1" customHeight="1" x14ac:dyDescent="0.2">
      <c r="A15" s="177" t="s">
        <v>79</v>
      </c>
      <c r="B15" s="133">
        <v>20345</v>
      </c>
      <c r="C15" s="42">
        <f>+B15/B$8*100</f>
        <v>50.3838533927687</v>
      </c>
      <c r="D15" s="43">
        <v>20275</v>
      </c>
      <c r="E15" s="42">
        <f>+D15/D$8*100</f>
        <v>49.288926704752647</v>
      </c>
      <c r="F15" s="43">
        <v>20420</v>
      </c>
      <c r="G15" s="42">
        <f>+F15/F$8*100</f>
        <v>49.738156132018027</v>
      </c>
      <c r="I15" s="136">
        <f t="shared" si="0"/>
        <v>0.34525277435264456</v>
      </c>
      <c r="J15" s="136">
        <f>(+D15/F15-1)*100</f>
        <v>-0.71008814887365546</v>
      </c>
    </row>
    <row r="16" spans="1:10" ht="14.1" customHeight="1" thickBot="1" x14ac:dyDescent="0.25">
      <c r="A16" s="171"/>
      <c r="B16" s="134"/>
      <c r="C16" s="134"/>
      <c r="D16" s="134"/>
      <c r="E16" s="134"/>
      <c r="F16" s="134"/>
      <c r="G16" s="135"/>
      <c r="I16" s="139"/>
      <c r="J16" s="139"/>
    </row>
    <row r="17" spans="1:10" ht="14.1" customHeight="1" x14ac:dyDescent="0.2">
      <c r="A17" s="172"/>
      <c r="B17" s="53"/>
      <c r="C17" s="53"/>
      <c r="D17" s="53"/>
      <c r="E17" s="54"/>
      <c r="F17" s="53"/>
      <c r="G17" s="54"/>
      <c r="I17" s="55"/>
      <c r="J17" s="55"/>
    </row>
    <row r="18" spans="1:10" ht="14.1" customHeight="1" x14ac:dyDescent="0.2">
      <c r="A18" s="173" t="s">
        <v>27</v>
      </c>
    </row>
    <row r="19" spans="1:10" ht="14.1" customHeight="1" x14ac:dyDescent="0.2">
      <c r="A19" s="174" t="s">
        <v>126</v>
      </c>
    </row>
    <row r="20" spans="1:10" ht="14.1" customHeight="1" x14ac:dyDescent="0.2">
      <c r="A20" s="174" t="s">
        <v>29</v>
      </c>
    </row>
    <row r="21" spans="1:10" ht="14.1" customHeight="1" x14ac:dyDescent="0.2">
      <c r="A21" s="174" t="s">
        <v>80</v>
      </c>
    </row>
    <row r="22" spans="1:10" ht="14.1" customHeight="1" x14ac:dyDescent="0.2">
      <c r="A22" s="174" t="s">
        <v>31</v>
      </c>
    </row>
    <row r="25" spans="1:10" ht="14.1" customHeight="1" x14ac:dyDescent="0.2"/>
    <row r="26" spans="1:10" ht="14.1" customHeight="1" x14ac:dyDescent="0.2"/>
    <row r="27" spans="1:10" ht="18.75" x14ac:dyDescent="0.3">
      <c r="A27" s="102" t="s">
        <v>74</v>
      </c>
      <c r="B27" s="102"/>
      <c r="C27" s="102"/>
      <c r="D27" s="102"/>
      <c r="E27" s="102"/>
    </row>
    <row r="28" spans="1:10" ht="15.75" x14ac:dyDescent="0.25">
      <c r="A28" s="165" t="s">
        <v>127</v>
      </c>
      <c r="B28" s="103"/>
      <c r="C28" s="103"/>
      <c r="D28" s="103"/>
      <c r="E28" s="103"/>
    </row>
    <row r="30" spans="1:10" ht="12.75" thickBot="1" x14ac:dyDescent="0.25"/>
    <row r="31" spans="1:10" ht="12.75" x14ac:dyDescent="0.2">
      <c r="A31" s="167"/>
      <c r="B31" s="140">
        <v>2021</v>
      </c>
      <c r="C31" s="140"/>
      <c r="D31" s="140">
        <v>2016</v>
      </c>
      <c r="E31" s="140"/>
      <c r="F31" s="140">
        <v>2006</v>
      </c>
      <c r="G31" s="140"/>
      <c r="I31" s="142" t="s">
        <v>76</v>
      </c>
      <c r="J31" s="142" t="s">
        <v>77</v>
      </c>
    </row>
    <row r="32" spans="1:10" ht="13.5" thickBot="1" x14ac:dyDescent="0.25">
      <c r="A32" s="168"/>
      <c r="B32" s="141" t="s">
        <v>11</v>
      </c>
      <c r="C32" s="141" t="s">
        <v>12</v>
      </c>
      <c r="D32" s="141" t="s">
        <v>11</v>
      </c>
      <c r="E32" s="141" t="s">
        <v>12</v>
      </c>
      <c r="F32" s="141" t="s">
        <v>11</v>
      </c>
      <c r="G32" s="141" t="s">
        <v>12</v>
      </c>
      <c r="I32" s="143"/>
      <c r="J32" s="143"/>
    </row>
    <row r="33" spans="1:10" ht="12.75" x14ac:dyDescent="0.2">
      <c r="A33" s="169"/>
      <c r="B33" s="41"/>
      <c r="C33" s="41"/>
      <c r="D33" s="160"/>
      <c r="E33" s="160"/>
      <c r="F33" s="160"/>
      <c r="G33" s="160"/>
      <c r="I33" s="41"/>
      <c r="J33" s="41"/>
    </row>
    <row r="34" spans="1:10" ht="12.75" x14ac:dyDescent="0.2">
      <c r="A34" s="175" t="s">
        <v>13</v>
      </c>
      <c r="B34" s="10">
        <v>36328475</v>
      </c>
      <c r="C34" s="42">
        <f>+B34/B$34*100</f>
        <v>100</v>
      </c>
      <c r="D34" s="161">
        <v>34460060</v>
      </c>
      <c r="E34" s="162">
        <v>100</v>
      </c>
      <c r="F34" s="161">
        <v>31241030</v>
      </c>
      <c r="G34" s="162">
        <v>100</v>
      </c>
      <c r="I34" s="44">
        <f>(+B34/D34-1)*100</f>
        <v>5.421972567662392</v>
      </c>
      <c r="J34" s="44">
        <f>(+D34/F34-1)*100</f>
        <v>10.303853618142544</v>
      </c>
    </row>
    <row r="35" spans="1:10" ht="12.75" x14ac:dyDescent="0.2">
      <c r="A35" s="169"/>
      <c r="B35" s="45"/>
      <c r="C35" s="42"/>
      <c r="D35" s="163"/>
      <c r="E35" s="163"/>
      <c r="F35" s="163"/>
      <c r="G35" s="163"/>
      <c r="I35" s="47"/>
      <c r="J35" s="44"/>
    </row>
    <row r="36" spans="1:10" ht="12.75" x14ac:dyDescent="0.2">
      <c r="A36" s="179" t="s">
        <v>78</v>
      </c>
      <c r="B36" s="10">
        <v>1807250</v>
      </c>
      <c r="C36" s="42">
        <f>+B36/B$34*100</f>
        <v>4.9747477701720211</v>
      </c>
      <c r="D36" s="161">
        <v>1673785</v>
      </c>
      <c r="E36" s="162">
        <v>4.857173783214539</v>
      </c>
      <c r="F36" s="161">
        <v>1172790</v>
      </c>
      <c r="G36" s="162">
        <v>3.7540055497530012</v>
      </c>
      <c r="I36" s="44">
        <f t="shared" ref="I36:J39" si="1">(+B36/D36-1)*100</f>
        <v>7.9738437134996509</v>
      </c>
      <c r="J36" s="44">
        <f t="shared" ref="J35:J41" si="2">(+D36/F36-1)*100</f>
        <v>42.718218947978755</v>
      </c>
    </row>
    <row r="37" spans="1:10" ht="12.75" x14ac:dyDescent="0.2">
      <c r="A37" s="178" t="s">
        <v>5</v>
      </c>
      <c r="B37" s="16">
        <v>1048405</v>
      </c>
      <c r="C37" s="48">
        <f>+B37/B$34*100</f>
        <v>2.8859042390301273</v>
      </c>
      <c r="D37" s="163">
        <v>977235</v>
      </c>
      <c r="E37" s="164">
        <v>2.835848225452887</v>
      </c>
      <c r="F37" s="163">
        <v>698025</v>
      </c>
      <c r="G37" s="164">
        <v>2.2343213395973178</v>
      </c>
      <c r="I37" s="49">
        <f t="shared" si="1"/>
        <v>7.282792777581637</v>
      </c>
      <c r="J37" s="49">
        <f t="shared" si="2"/>
        <v>39.999999999999993</v>
      </c>
    </row>
    <row r="38" spans="1:10" ht="12.75" x14ac:dyDescent="0.2">
      <c r="A38" s="178" t="s">
        <v>6</v>
      </c>
      <c r="B38" s="16">
        <v>624220</v>
      </c>
      <c r="C38" s="48">
        <f>+B38/B$34*100</f>
        <v>1.718266456271561</v>
      </c>
      <c r="D38" s="163">
        <v>587545</v>
      </c>
      <c r="E38" s="164">
        <v>1.7050028351662767</v>
      </c>
      <c r="F38" s="163">
        <v>389780</v>
      </c>
      <c r="G38" s="164">
        <v>1.2476541266405108</v>
      </c>
      <c r="I38" s="49">
        <f t="shared" si="1"/>
        <v>6.2420750751006393</v>
      </c>
      <c r="J38" s="49">
        <f t="shared" si="2"/>
        <v>50.737595566729944</v>
      </c>
    </row>
    <row r="39" spans="1:10" ht="12.75" x14ac:dyDescent="0.2">
      <c r="A39" s="178" t="s">
        <v>7</v>
      </c>
      <c r="B39" s="16">
        <v>70545</v>
      </c>
      <c r="C39" s="48">
        <f>+B39/B$34*100</f>
        <v>0.19418651622453187</v>
      </c>
      <c r="D39" s="163">
        <v>65025</v>
      </c>
      <c r="E39" s="164">
        <v>0.18869671149731024</v>
      </c>
      <c r="F39" s="163">
        <v>50480</v>
      </c>
      <c r="G39" s="164">
        <v>0.1615823806065293</v>
      </c>
      <c r="I39" s="49">
        <f t="shared" si="1"/>
        <v>8.4890426758938773</v>
      </c>
      <c r="J39" s="49">
        <f t="shared" si="2"/>
        <v>28.813391442155311</v>
      </c>
    </row>
    <row r="40" spans="1:10" ht="12.75" x14ac:dyDescent="0.2">
      <c r="A40" s="178"/>
      <c r="B40" s="45"/>
      <c r="C40" s="42"/>
      <c r="D40" s="163"/>
      <c r="E40" s="163"/>
      <c r="F40" s="163"/>
      <c r="G40" s="163"/>
      <c r="I40" s="44"/>
      <c r="J40" s="44"/>
    </row>
    <row r="41" spans="1:10" ht="12.75" x14ac:dyDescent="0.2">
      <c r="A41" s="177" t="s">
        <v>79</v>
      </c>
      <c r="B41" s="10">
        <v>34521225</v>
      </c>
      <c r="C41" s="42">
        <f>+B41/B$34*100</f>
        <v>95.025252229827984</v>
      </c>
      <c r="D41" s="161">
        <v>32786280</v>
      </c>
      <c r="E41" s="162">
        <v>95.142840726336516</v>
      </c>
      <c r="F41" s="161">
        <v>30068240</v>
      </c>
      <c r="G41" s="162">
        <v>96.245994450246997</v>
      </c>
      <c r="I41" s="44">
        <f t="shared" ref="I41:J41" si="3">(+B41/D41-1)*100</f>
        <v>5.2916799344115972</v>
      </c>
      <c r="J41" s="44">
        <f t="shared" si="2"/>
        <v>9.0395713217667595</v>
      </c>
    </row>
    <row r="42" spans="1:10" ht="12.75" thickBot="1" x14ac:dyDescent="0.25">
      <c r="A42" s="176"/>
      <c r="B42" s="50"/>
      <c r="C42" s="50"/>
      <c r="D42" s="50"/>
      <c r="E42" s="50"/>
      <c r="F42" s="50"/>
      <c r="G42" s="51"/>
      <c r="I42" s="52"/>
      <c r="J42" s="52"/>
    </row>
    <row r="43" spans="1:10" x14ac:dyDescent="0.2">
      <c r="A43" s="172"/>
      <c r="B43" s="53"/>
      <c r="C43" s="53"/>
      <c r="D43" s="53"/>
      <c r="E43" s="54"/>
    </row>
    <row r="44" spans="1:10" x14ac:dyDescent="0.2">
      <c r="A44" s="173" t="s">
        <v>27</v>
      </c>
    </row>
    <row r="45" spans="1:10" x14ac:dyDescent="0.2">
      <c r="A45" s="174" t="s">
        <v>126</v>
      </c>
    </row>
    <row r="46" spans="1:10" x14ac:dyDescent="0.2">
      <c r="A46" s="174" t="s">
        <v>29</v>
      </c>
    </row>
    <row r="47" spans="1:10" x14ac:dyDescent="0.2">
      <c r="A47" s="174" t="s">
        <v>80</v>
      </c>
    </row>
    <row r="48" spans="1:10" x14ac:dyDescent="0.2">
      <c r="A48" s="174" t="s">
        <v>31</v>
      </c>
    </row>
  </sheetData>
  <mergeCells count="14">
    <mergeCell ref="J5:J6"/>
    <mergeCell ref="A27:E27"/>
    <mergeCell ref="A31:A32"/>
    <mergeCell ref="B31:C31"/>
    <mergeCell ref="D31:E31"/>
    <mergeCell ref="F31:G31"/>
    <mergeCell ref="I31:I32"/>
    <mergeCell ref="J31:J32"/>
    <mergeCell ref="A1:E1"/>
    <mergeCell ref="A5:A6"/>
    <mergeCell ref="B5:C5"/>
    <mergeCell ref="D5:E5"/>
    <mergeCell ref="F5:G5"/>
    <mergeCell ref="I5:I6"/>
  </mergeCells>
  <pageMargins left="0.74803149606299213" right="0.74803149606299213" top="0.98425196850393704" bottom="0.98425196850393704" header="0.51181102362204722" footer="0.51181102362204722"/>
  <pageSetup scale="74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323FF-A67E-4EAC-8E45-F3FC85A4CE85}">
  <dimension ref="A1:AU103"/>
  <sheetViews>
    <sheetView zoomScaleNormal="100" workbookViewId="0">
      <selection sqref="A1:E1"/>
    </sheetView>
  </sheetViews>
  <sheetFormatPr defaultColWidth="10.85546875" defaultRowHeight="14.45" customHeight="1" x14ac:dyDescent="0.2"/>
  <cols>
    <col min="1" max="1" width="32.7109375" style="2" customWidth="1"/>
    <col min="2" max="13" width="10.7109375" style="2" customWidth="1"/>
    <col min="14" max="14" width="2.7109375" style="2" customWidth="1"/>
    <col min="15" max="15" width="9.28515625" style="2" customWidth="1"/>
    <col min="16" max="19" width="9" style="2" customWidth="1"/>
    <col min="20" max="16384" width="10.85546875" style="2"/>
  </cols>
  <sheetData>
    <row r="1" spans="1:18" ht="16.149999999999999" customHeight="1" x14ac:dyDescent="0.3">
      <c r="A1" s="94" t="s">
        <v>81</v>
      </c>
      <c r="B1" s="94"/>
      <c r="C1" s="94"/>
      <c r="D1" s="94"/>
      <c r="E1" s="94"/>
    </row>
    <row r="2" spans="1:18" ht="14.45" customHeight="1" x14ac:dyDescent="0.25">
      <c r="A2" s="104" t="s">
        <v>82</v>
      </c>
      <c r="B2" s="100"/>
      <c r="C2" s="100"/>
      <c r="D2" s="100"/>
      <c r="E2" s="100"/>
    </row>
    <row r="4" spans="1:18" ht="14.45" customHeight="1" thickBot="1" x14ac:dyDescent="0.25"/>
    <row r="5" spans="1:18" ht="14.45" customHeight="1" x14ac:dyDescent="0.2">
      <c r="A5" s="120"/>
      <c r="B5" s="124" t="s">
        <v>83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O5" s="122" t="s">
        <v>84</v>
      </c>
    </row>
    <row r="6" spans="1:18" ht="28.9" customHeight="1" thickBot="1" x14ac:dyDescent="0.25">
      <c r="A6" s="121"/>
      <c r="B6" s="125" t="s">
        <v>85</v>
      </c>
      <c r="C6" s="125" t="s">
        <v>86</v>
      </c>
      <c r="D6" s="126" t="s">
        <v>87</v>
      </c>
      <c r="E6" s="126" t="s">
        <v>88</v>
      </c>
      <c r="F6" s="126" t="s">
        <v>89</v>
      </c>
      <c r="G6" s="126" t="s">
        <v>90</v>
      </c>
      <c r="H6" s="126" t="s">
        <v>91</v>
      </c>
      <c r="I6" s="125" t="s">
        <v>92</v>
      </c>
      <c r="J6" s="125" t="s">
        <v>93</v>
      </c>
      <c r="K6" s="125" t="s">
        <v>94</v>
      </c>
      <c r="L6" s="125" t="s">
        <v>95</v>
      </c>
      <c r="M6" s="125" t="s">
        <v>96</v>
      </c>
      <c r="O6" s="123"/>
    </row>
    <row r="7" spans="1:18" ht="14.45" customHeight="1" x14ac:dyDescent="0.2">
      <c r="A7" s="7"/>
      <c r="B7" s="7"/>
      <c r="C7" s="7"/>
      <c r="D7" s="8"/>
      <c r="E7" s="8"/>
      <c r="F7" s="8"/>
      <c r="G7" s="8"/>
      <c r="H7" s="8"/>
      <c r="I7" s="7"/>
      <c r="J7" s="7"/>
      <c r="K7" s="7"/>
      <c r="L7" s="7"/>
      <c r="M7" s="7"/>
      <c r="O7" s="7"/>
    </row>
    <row r="8" spans="1:18" s="12" customFormat="1" ht="14.45" customHeight="1" x14ac:dyDescent="0.2">
      <c r="A8" s="170" t="s">
        <v>14</v>
      </c>
      <c r="B8" s="10">
        <v>40380</v>
      </c>
      <c r="C8" s="10">
        <v>2820</v>
      </c>
      <c r="D8" s="10">
        <v>2830</v>
      </c>
      <c r="E8" s="10">
        <v>2810</v>
      </c>
      <c r="F8" s="10">
        <v>2485</v>
      </c>
      <c r="G8" s="10">
        <v>2500</v>
      </c>
      <c r="H8" s="10">
        <v>6565</v>
      </c>
      <c r="I8" s="10">
        <v>6030</v>
      </c>
      <c r="J8" s="10">
        <v>5265</v>
      </c>
      <c r="K8" s="10">
        <v>5215</v>
      </c>
      <c r="L8" s="10">
        <v>2715</v>
      </c>
      <c r="M8" s="10">
        <v>1140</v>
      </c>
      <c r="N8" s="2"/>
      <c r="O8" s="180">
        <v>36</v>
      </c>
      <c r="Q8" s="13"/>
      <c r="R8" s="13"/>
    </row>
    <row r="9" spans="1:18" s="12" customFormat="1" ht="14.45" customHeight="1" x14ac:dyDescent="0.2">
      <c r="A9" s="17" t="s">
        <v>98</v>
      </c>
      <c r="B9" s="16">
        <v>20435</v>
      </c>
      <c r="C9" s="16">
        <v>1455</v>
      </c>
      <c r="D9" s="16">
        <v>1450</v>
      </c>
      <c r="E9" s="16">
        <v>1405</v>
      </c>
      <c r="F9" s="16">
        <v>1245</v>
      </c>
      <c r="G9" s="16">
        <v>1310</v>
      </c>
      <c r="H9" s="16">
        <v>3330</v>
      </c>
      <c r="I9" s="16">
        <v>2955</v>
      </c>
      <c r="J9" s="16">
        <v>2650</v>
      </c>
      <c r="K9" s="16">
        <v>2645</v>
      </c>
      <c r="L9" s="16">
        <v>1425</v>
      </c>
      <c r="M9" s="16">
        <v>565</v>
      </c>
      <c r="N9" s="2"/>
      <c r="O9" s="181">
        <v>36</v>
      </c>
      <c r="Q9" s="13"/>
      <c r="R9" s="13"/>
    </row>
    <row r="10" spans="1:18" s="12" customFormat="1" ht="14.45" customHeight="1" x14ac:dyDescent="0.2">
      <c r="A10" s="17" t="s">
        <v>99</v>
      </c>
      <c r="B10" s="16">
        <v>19945</v>
      </c>
      <c r="C10" s="16">
        <v>1370</v>
      </c>
      <c r="D10" s="16">
        <v>1380</v>
      </c>
      <c r="E10" s="16">
        <v>1410</v>
      </c>
      <c r="F10" s="16">
        <v>1240</v>
      </c>
      <c r="G10" s="16">
        <v>1185</v>
      </c>
      <c r="H10" s="16">
        <v>3240</v>
      </c>
      <c r="I10" s="16">
        <v>3075</v>
      </c>
      <c r="J10" s="16">
        <v>2620</v>
      </c>
      <c r="K10" s="16">
        <v>2570</v>
      </c>
      <c r="L10" s="16">
        <v>1285</v>
      </c>
      <c r="M10" s="16">
        <v>575</v>
      </c>
      <c r="N10" s="2"/>
      <c r="O10" s="181">
        <v>36.1</v>
      </c>
      <c r="Q10" s="13"/>
      <c r="R10" s="13"/>
    </row>
    <row r="11" spans="1:18" s="12" customFormat="1" ht="14.45" customHeight="1" x14ac:dyDescent="0.2">
      <c r="A11" s="14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2"/>
      <c r="O11" s="181"/>
      <c r="Q11" s="13"/>
      <c r="R11" s="13"/>
    </row>
    <row r="12" spans="1:18" s="12" customFormat="1" ht="14.45" customHeight="1" x14ac:dyDescent="0.2">
      <c r="A12" s="59" t="s">
        <v>34</v>
      </c>
      <c r="B12" s="10">
        <v>20035</v>
      </c>
      <c r="C12" s="10">
        <v>1625</v>
      </c>
      <c r="D12" s="10">
        <v>1630</v>
      </c>
      <c r="E12" s="10">
        <v>1675</v>
      </c>
      <c r="F12" s="10">
        <v>1545</v>
      </c>
      <c r="G12" s="10">
        <v>1405</v>
      </c>
      <c r="H12" s="10">
        <v>3135</v>
      </c>
      <c r="I12" s="10">
        <v>2440</v>
      </c>
      <c r="J12" s="10">
        <v>2325</v>
      </c>
      <c r="K12" s="10">
        <v>2315</v>
      </c>
      <c r="L12" s="10">
        <v>1270</v>
      </c>
      <c r="M12" s="10">
        <v>665</v>
      </c>
      <c r="N12" s="2"/>
      <c r="O12" s="180">
        <v>34.1</v>
      </c>
      <c r="Q12" s="13"/>
      <c r="R12" s="13"/>
    </row>
    <row r="13" spans="1:18" s="12" customFormat="1" ht="14.45" customHeight="1" x14ac:dyDescent="0.2">
      <c r="A13" s="60" t="s">
        <v>98</v>
      </c>
      <c r="B13" s="16">
        <v>9950</v>
      </c>
      <c r="C13" s="16">
        <v>875</v>
      </c>
      <c r="D13" s="16">
        <v>820</v>
      </c>
      <c r="E13" s="16">
        <v>860</v>
      </c>
      <c r="F13" s="16">
        <v>755</v>
      </c>
      <c r="G13" s="16">
        <v>730</v>
      </c>
      <c r="H13" s="16">
        <v>1560</v>
      </c>
      <c r="I13" s="16">
        <v>1240</v>
      </c>
      <c r="J13" s="16">
        <v>1110</v>
      </c>
      <c r="K13" s="16">
        <v>1110</v>
      </c>
      <c r="L13" s="16">
        <v>585</v>
      </c>
      <c r="M13" s="16">
        <v>305</v>
      </c>
      <c r="N13" s="2"/>
      <c r="O13" s="181">
        <v>33.299999999999997</v>
      </c>
      <c r="Q13" s="13"/>
      <c r="R13" s="13"/>
    </row>
    <row r="14" spans="1:18" s="12" customFormat="1" ht="14.45" customHeight="1" x14ac:dyDescent="0.2">
      <c r="A14" s="60" t="s">
        <v>99</v>
      </c>
      <c r="B14" s="16">
        <v>10090</v>
      </c>
      <c r="C14" s="16">
        <v>750</v>
      </c>
      <c r="D14" s="16">
        <v>810</v>
      </c>
      <c r="E14" s="16">
        <v>815</v>
      </c>
      <c r="F14" s="16">
        <v>785</v>
      </c>
      <c r="G14" s="16">
        <v>675</v>
      </c>
      <c r="H14" s="16">
        <v>1575</v>
      </c>
      <c r="I14" s="16">
        <v>1200</v>
      </c>
      <c r="J14" s="16">
        <v>1220</v>
      </c>
      <c r="K14" s="16">
        <v>1210</v>
      </c>
      <c r="L14" s="16">
        <v>685</v>
      </c>
      <c r="M14" s="16">
        <v>360</v>
      </c>
      <c r="N14" s="2"/>
      <c r="O14" s="181">
        <v>35</v>
      </c>
      <c r="Q14" s="13"/>
      <c r="R14" s="13"/>
    </row>
    <row r="15" spans="1:18" s="12" customFormat="1" ht="14.45" customHeight="1" x14ac:dyDescent="0.2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2"/>
      <c r="O15" s="181"/>
      <c r="Q15" s="13"/>
      <c r="R15" s="13"/>
    </row>
    <row r="16" spans="1:18" s="12" customFormat="1" ht="14.45" customHeight="1" x14ac:dyDescent="0.2">
      <c r="A16" s="185" t="s">
        <v>35</v>
      </c>
      <c r="B16" s="10">
        <v>19360</v>
      </c>
      <c r="C16" s="10">
        <v>1550</v>
      </c>
      <c r="D16" s="10">
        <v>1565</v>
      </c>
      <c r="E16" s="10">
        <v>1615</v>
      </c>
      <c r="F16" s="10">
        <v>1470</v>
      </c>
      <c r="G16" s="10">
        <v>1350</v>
      </c>
      <c r="H16" s="10">
        <v>3055</v>
      </c>
      <c r="I16" s="10">
        <v>2345</v>
      </c>
      <c r="J16" s="10">
        <v>2260</v>
      </c>
      <c r="K16" s="10">
        <v>2270</v>
      </c>
      <c r="L16" s="10">
        <v>1235</v>
      </c>
      <c r="M16" s="10">
        <v>650</v>
      </c>
      <c r="N16" s="2"/>
      <c r="O16" s="180">
        <v>34.299999999999997</v>
      </c>
      <c r="Q16" s="13"/>
      <c r="R16" s="13"/>
    </row>
    <row r="17" spans="1:18" s="12" customFormat="1" ht="14.45" customHeight="1" x14ac:dyDescent="0.2">
      <c r="A17" s="186" t="s">
        <v>98</v>
      </c>
      <c r="B17" s="16">
        <v>9620</v>
      </c>
      <c r="C17" s="16">
        <v>840</v>
      </c>
      <c r="D17" s="16">
        <v>785</v>
      </c>
      <c r="E17" s="16">
        <v>825</v>
      </c>
      <c r="F17" s="16">
        <v>735</v>
      </c>
      <c r="G17" s="16">
        <v>695</v>
      </c>
      <c r="H17" s="16">
        <v>1515</v>
      </c>
      <c r="I17" s="16">
        <v>1190</v>
      </c>
      <c r="J17" s="16">
        <v>1080</v>
      </c>
      <c r="K17" s="16">
        <v>1085</v>
      </c>
      <c r="L17" s="16">
        <v>575</v>
      </c>
      <c r="M17" s="16">
        <v>295</v>
      </c>
      <c r="N17" s="2"/>
      <c r="O17" s="181">
        <v>33.4</v>
      </c>
      <c r="Q17" s="13"/>
      <c r="R17" s="13"/>
    </row>
    <row r="18" spans="1:18" s="12" customFormat="1" ht="14.45" customHeight="1" x14ac:dyDescent="0.2">
      <c r="A18" s="186" t="s">
        <v>99</v>
      </c>
      <c r="B18" s="16">
        <v>9740</v>
      </c>
      <c r="C18" s="16">
        <v>710</v>
      </c>
      <c r="D18" s="16">
        <v>775</v>
      </c>
      <c r="E18" s="16">
        <v>785</v>
      </c>
      <c r="F18" s="16">
        <v>740</v>
      </c>
      <c r="G18" s="16">
        <v>655</v>
      </c>
      <c r="H18" s="16">
        <v>1540</v>
      </c>
      <c r="I18" s="16">
        <v>1150</v>
      </c>
      <c r="J18" s="16">
        <v>1180</v>
      </c>
      <c r="K18" s="16">
        <v>1185</v>
      </c>
      <c r="L18" s="16">
        <v>660</v>
      </c>
      <c r="M18" s="16">
        <v>355</v>
      </c>
      <c r="N18" s="2"/>
      <c r="O18" s="181">
        <v>35.1</v>
      </c>
      <c r="Q18" s="13"/>
      <c r="R18" s="13"/>
    </row>
    <row r="19" spans="1:18" s="12" customFormat="1" ht="14.45" customHeight="1" x14ac:dyDescent="0.2">
      <c r="A19" s="62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2"/>
      <c r="O19" s="181"/>
      <c r="Q19" s="13"/>
      <c r="R19" s="13"/>
    </row>
    <row r="20" spans="1:18" ht="14.45" customHeight="1" x14ac:dyDescent="0.2">
      <c r="A20" s="185" t="s">
        <v>5</v>
      </c>
      <c r="B20" s="10">
        <v>12315</v>
      </c>
      <c r="C20" s="10">
        <v>920</v>
      </c>
      <c r="D20" s="10">
        <v>985</v>
      </c>
      <c r="E20" s="10">
        <v>1035</v>
      </c>
      <c r="F20" s="10">
        <v>945</v>
      </c>
      <c r="G20" s="10">
        <v>885</v>
      </c>
      <c r="H20" s="10">
        <v>1955</v>
      </c>
      <c r="I20" s="10">
        <v>1420</v>
      </c>
      <c r="J20" s="10">
        <v>1475</v>
      </c>
      <c r="K20" s="10">
        <v>1430</v>
      </c>
      <c r="L20" s="10">
        <v>770</v>
      </c>
      <c r="M20" s="10">
        <v>470</v>
      </c>
      <c r="O20" s="180">
        <v>34.6</v>
      </c>
      <c r="Q20" s="13"/>
      <c r="R20" s="13"/>
    </row>
    <row r="21" spans="1:18" ht="14.45" customHeight="1" x14ac:dyDescent="0.2">
      <c r="A21" s="186" t="s">
        <v>98</v>
      </c>
      <c r="B21" s="16">
        <v>6025</v>
      </c>
      <c r="C21" s="16">
        <v>520</v>
      </c>
      <c r="D21" s="16">
        <v>480</v>
      </c>
      <c r="E21" s="16">
        <v>525</v>
      </c>
      <c r="F21" s="16">
        <v>455</v>
      </c>
      <c r="G21" s="16">
        <v>450</v>
      </c>
      <c r="H21" s="16">
        <v>960</v>
      </c>
      <c r="I21" s="16">
        <v>720</v>
      </c>
      <c r="J21" s="16">
        <v>680</v>
      </c>
      <c r="K21" s="16">
        <v>665</v>
      </c>
      <c r="L21" s="16">
        <v>360</v>
      </c>
      <c r="M21" s="16">
        <v>210</v>
      </c>
      <c r="O21" s="181">
        <v>33.6</v>
      </c>
      <c r="Q21" s="13"/>
      <c r="R21" s="13"/>
    </row>
    <row r="22" spans="1:18" ht="14.45" customHeight="1" x14ac:dyDescent="0.2">
      <c r="A22" s="186" t="s">
        <v>99</v>
      </c>
      <c r="B22" s="16">
        <v>6290</v>
      </c>
      <c r="C22" s="16">
        <v>400</v>
      </c>
      <c r="D22" s="16">
        <v>505</v>
      </c>
      <c r="E22" s="16">
        <v>515</v>
      </c>
      <c r="F22" s="16">
        <v>495</v>
      </c>
      <c r="G22" s="16">
        <v>435</v>
      </c>
      <c r="H22" s="16">
        <v>995</v>
      </c>
      <c r="I22" s="16">
        <v>705</v>
      </c>
      <c r="J22" s="16">
        <v>795</v>
      </c>
      <c r="K22" s="16">
        <v>770</v>
      </c>
      <c r="L22" s="16">
        <v>410</v>
      </c>
      <c r="M22" s="16">
        <v>260</v>
      </c>
      <c r="O22" s="181">
        <v>35.5</v>
      </c>
      <c r="Q22" s="13"/>
      <c r="R22" s="13"/>
    </row>
    <row r="23" spans="1:18" ht="14.45" customHeight="1" x14ac:dyDescent="0.2">
      <c r="A23" s="60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O23" s="182"/>
      <c r="Q23" s="13"/>
      <c r="R23" s="13"/>
    </row>
    <row r="24" spans="1:18" s="12" customFormat="1" ht="14.45" customHeight="1" x14ac:dyDescent="0.2">
      <c r="A24" s="187" t="s">
        <v>6</v>
      </c>
      <c r="B24" s="10">
        <v>2890</v>
      </c>
      <c r="C24" s="10">
        <v>220</v>
      </c>
      <c r="D24" s="10">
        <v>205</v>
      </c>
      <c r="E24" s="10">
        <v>195</v>
      </c>
      <c r="F24" s="10">
        <v>195</v>
      </c>
      <c r="G24" s="10">
        <v>190</v>
      </c>
      <c r="H24" s="10">
        <v>455</v>
      </c>
      <c r="I24" s="10">
        <v>395</v>
      </c>
      <c r="J24" s="10">
        <v>335</v>
      </c>
      <c r="K24" s="10">
        <v>370</v>
      </c>
      <c r="L24" s="10">
        <v>240</v>
      </c>
      <c r="M24" s="10">
        <v>90</v>
      </c>
      <c r="N24" s="2"/>
      <c r="O24" s="180">
        <v>36.299999999999997</v>
      </c>
      <c r="Q24" s="13"/>
      <c r="R24" s="13"/>
    </row>
    <row r="25" spans="1:18" s="12" customFormat="1" ht="14.45" customHeight="1" x14ac:dyDescent="0.2">
      <c r="A25" s="188" t="s">
        <v>98</v>
      </c>
      <c r="B25" s="16">
        <v>1550</v>
      </c>
      <c r="C25" s="16">
        <v>110</v>
      </c>
      <c r="D25" s="16">
        <v>110</v>
      </c>
      <c r="E25" s="16">
        <v>100</v>
      </c>
      <c r="F25" s="16">
        <v>120</v>
      </c>
      <c r="G25" s="16">
        <v>110</v>
      </c>
      <c r="H25" s="16">
        <v>240</v>
      </c>
      <c r="I25" s="16">
        <v>210</v>
      </c>
      <c r="J25" s="16">
        <v>185</v>
      </c>
      <c r="K25" s="16">
        <v>190</v>
      </c>
      <c r="L25" s="16">
        <v>120</v>
      </c>
      <c r="M25" s="16">
        <v>55</v>
      </c>
      <c r="N25" s="2"/>
      <c r="O25" s="181">
        <v>36.200000000000003</v>
      </c>
      <c r="Q25" s="13"/>
      <c r="R25" s="13"/>
    </row>
    <row r="26" spans="1:18" s="12" customFormat="1" ht="14.45" customHeight="1" x14ac:dyDescent="0.2">
      <c r="A26" s="188" t="s">
        <v>99</v>
      </c>
      <c r="B26" s="16">
        <v>1340</v>
      </c>
      <c r="C26" s="16">
        <v>110</v>
      </c>
      <c r="D26" s="16">
        <v>95</v>
      </c>
      <c r="E26" s="16">
        <v>90</v>
      </c>
      <c r="F26" s="16">
        <v>80</v>
      </c>
      <c r="G26" s="16">
        <v>75</v>
      </c>
      <c r="H26" s="16">
        <v>215</v>
      </c>
      <c r="I26" s="16">
        <v>180</v>
      </c>
      <c r="J26" s="16">
        <v>150</v>
      </c>
      <c r="K26" s="16">
        <v>175</v>
      </c>
      <c r="L26" s="16">
        <v>120</v>
      </c>
      <c r="M26" s="16">
        <v>40</v>
      </c>
      <c r="N26" s="2"/>
      <c r="O26" s="181">
        <v>36.5</v>
      </c>
      <c r="Q26" s="13"/>
      <c r="R26" s="13"/>
    </row>
    <row r="27" spans="1:18" ht="14.45" customHeight="1" x14ac:dyDescent="0.2">
      <c r="A27" s="60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O27" s="182"/>
      <c r="Q27" s="13"/>
      <c r="R27" s="13"/>
    </row>
    <row r="28" spans="1:18" ht="14.45" customHeight="1" x14ac:dyDescent="0.2">
      <c r="A28" s="185" t="s">
        <v>7</v>
      </c>
      <c r="B28" s="10">
        <v>4155</v>
      </c>
      <c r="C28" s="10">
        <v>410</v>
      </c>
      <c r="D28" s="10">
        <v>370</v>
      </c>
      <c r="E28" s="10">
        <v>390</v>
      </c>
      <c r="F28" s="10">
        <v>330</v>
      </c>
      <c r="G28" s="10">
        <v>265</v>
      </c>
      <c r="H28" s="10">
        <v>645</v>
      </c>
      <c r="I28" s="10">
        <v>525</v>
      </c>
      <c r="J28" s="10">
        <v>445</v>
      </c>
      <c r="K28" s="10">
        <v>465</v>
      </c>
      <c r="L28" s="10">
        <v>220</v>
      </c>
      <c r="M28" s="10">
        <v>85</v>
      </c>
      <c r="O28" s="180">
        <v>31.9</v>
      </c>
      <c r="Q28" s="13"/>
      <c r="R28" s="13"/>
    </row>
    <row r="29" spans="1:18" ht="14.45" customHeight="1" x14ac:dyDescent="0.2">
      <c r="A29" s="186" t="s">
        <v>98</v>
      </c>
      <c r="B29" s="16">
        <v>2045</v>
      </c>
      <c r="C29" s="16">
        <v>215</v>
      </c>
      <c r="D29" s="16">
        <v>200</v>
      </c>
      <c r="E29" s="16">
        <v>205</v>
      </c>
      <c r="F29" s="16">
        <v>160</v>
      </c>
      <c r="G29" s="16">
        <v>130</v>
      </c>
      <c r="H29" s="16">
        <v>315</v>
      </c>
      <c r="I29" s="16">
        <v>260</v>
      </c>
      <c r="J29" s="16">
        <v>210</v>
      </c>
      <c r="K29" s="16">
        <v>230</v>
      </c>
      <c r="L29" s="16">
        <v>95</v>
      </c>
      <c r="M29" s="16">
        <v>35</v>
      </c>
      <c r="O29" s="181">
        <v>30.8</v>
      </c>
      <c r="Q29" s="13"/>
      <c r="R29" s="13"/>
    </row>
    <row r="30" spans="1:18" ht="14.45" customHeight="1" x14ac:dyDescent="0.2">
      <c r="A30" s="186" t="s">
        <v>99</v>
      </c>
      <c r="B30" s="16">
        <v>2110</v>
      </c>
      <c r="C30" s="16">
        <v>200</v>
      </c>
      <c r="D30" s="16">
        <v>175</v>
      </c>
      <c r="E30" s="16">
        <v>185</v>
      </c>
      <c r="F30" s="16">
        <v>170</v>
      </c>
      <c r="G30" s="16">
        <v>135</v>
      </c>
      <c r="H30" s="16">
        <v>330</v>
      </c>
      <c r="I30" s="16">
        <v>270</v>
      </c>
      <c r="J30" s="16">
        <v>230</v>
      </c>
      <c r="K30" s="16">
        <v>235</v>
      </c>
      <c r="L30" s="16">
        <v>125</v>
      </c>
      <c r="M30" s="16">
        <v>55</v>
      </c>
      <c r="O30" s="181">
        <v>33</v>
      </c>
      <c r="Q30" s="13"/>
      <c r="R30" s="13"/>
    </row>
    <row r="31" spans="1:18" ht="14.45" customHeight="1" x14ac:dyDescent="0.2">
      <c r="A31" s="186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O31" s="182"/>
      <c r="Q31" s="13"/>
      <c r="R31" s="13"/>
    </row>
    <row r="32" spans="1:18" s="12" customFormat="1" ht="14.45" customHeight="1" x14ac:dyDescent="0.2">
      <c r="A32" s="187" t="s">
        <v>36</v>
      </c>
      <c r="B32" s="63">
        <v>405</v>
      </c>
      <c r="C32" s="63">
        <v>60</v>
      </c>
      <c r="D32" s="63">
        <v>55</v>
      </c>
      <c r="E32" s="63">
        <v>40</v>
      </c>
      <c r="F32" s="63">
        <v>40</v>
      </c>
      <c r="G32" s="63">
        <v>35</v>
      </c>
      <c r="H32" s="63">
        <v>40</v>
      </c>
      <c r="I32" s="63">
        <v>65</v>
      </c>
      <c r="J32" s="63">
        <v>40</v>
      </c>
      <c r="K32" s="63">
        <v>20</v>
      </c>
      <c r="L32" s="63">
        <v>10</v>
      </c>
      <c r="M32" s="63">
        <v>10</v>
      </c>
      <c r="N32" s="2"/>
      <c r="O32" s="180">
        <v>26.2</v>
      </c>
      <c r="Q32" s="13"/>
      <c r="R32" s="13"/>
    </row>
    <row r="33" spans="1:18" s="12" customFormat="1" ht="14.45" customHeight="1" x14ac:dyDescent="0.2">
      <c r="A33" s="188" t="s">
        <v>98</v>
      </c>
      <c r="B33" s="64">
        <v>190</v>
      </c>
      <c r="C33" s="64">
        <v>35</v>
      </c>
      <c r="D33" s="64">
        <v>30</v>
      </c>
      <c r="E33" s="64">
        <v>25</v>
      </c>
      <c r="F33" s="64">
        <v>10</v>
      </c>
      <c r="G33" s="64">
        <v>20</v>
      </c>
      <c r="H33" s="64">
        <v>20</v>
      </c>
      <c r="I33" s="64">
        <v>35</v>
      </c>
      <c r="J33" s="64">
        <v>10</v>
      </c>
      <c r="K33" s="64">
        <v>10</v>
      </c>
      <c r="L33" s="64">
        <v>10</v>
      </c>
      <c r="M33" s="64">
        <v>0</v>
      </c>
      <c r="N33" s="2"/>
      <c r="O33" s="181">
        <v>23.1</v>
      </c>
      <c r="Q33" s="13"/>
      <c r="R33" s="13"/>
    </row>
    <row r="34" spans="1:18" s="12" customFormat="1" ht="14.45" customHeight="1" x14ac:dyDescent="0.2">
      <c r="A34" s="188" t="s">
        <v>99</v>
      </c>
      <c r="B34" s="64">
        <v>215</v>
      </c>
      <c r="C34" s="64">
        <v>25</v>
      </c>
      <c r="D34" s="64">
        <v>25</v>
      </c>
      <c r="E34" s="64">
        <v>25</v>
      </c>
      <c r="F34" s="64">
        <v>30</v>
      </c>
      <c r="G34" s="64">
        <v>15</v>
      </c>
      <c r="H34" s="64">
        <v>20</v>
      </c>
      <c r="I34" s="64">
        <v>30</v>
      </c>
      <c r="J34" s="64">
        <v>30</v>
      </c>
      <c r="K34" s="64">
        <v>10</v>
      </c>
      <c r="L34" s="64">
        <v>0</v>
      </c>
      <c r="M34" s="64">
        <v>10</v>
      </c>
      <c r="N34" s="2"/>
      <c r="O34" s="181">
        <v>28.9</v>
      </c>
      <c r="Q34" s="13"/>
      <c r="R34" s="13"/>
    </row>
    <row r="35" spans="1:18" ht="14.45" customHeight="1" x14ac:dyDescent="0.2">
      <c r="A35" s="60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14"/>
      <c r="M35" s="24"/>
      <c r="O35" s="182"/>
      <c r="Q35" s="13"/>
      <c r="R35" s="13"/>
    </row>
    <row r="36" spans="1:18" ht="14.45" customHeight="1" x14ac:dyDescent="0.2">
      <c r="A36" s="185" t="s">
        <v>9</v>
      </c>
      <c r="B36" s="63">
        <v>270</v>
      </c>
      <c r="C36" s="63">
        <v>15</v>
      </c>
      <c r="D36" s="63">
        <v>15</v>
      </c>
      <c r="E36" s="63">
        <v>20</v>
      </c>
      <c r="F36" s="63">
        <v>30</v>
      </c>
      <c r="G36" s="63">
        <v>20</v>
      </c>
      <c r="H36" s="63">
        <v>40</v>
      </c>
      <c r="I36" s="63">
        <v>35</v>
      </c>
      <c r="J36" s="63">
        <v>35</v>
      </c>
      <c r="K36" s="63">
        <v>25</v>
      </c>
      <c r="L36" s="63">
        <v>25</v>
      </c>
      <c r="M36" s="63">
        <v>15</v>
      </c>
      <c r="O36" s="180">
        <v>36.6</v>
      </c>
      <c r="Q36" s="13"/>
      <c r="R36" s="13"/>
    </row>
    <row r="37" spans="1:18" ht="14.45" customHeight="1" x14ac:dyDescent="0.2">
      <c r="A37" s="186" t="s">
        <v>98</v>
      </c>
      <c r="B37" s="64">
        <v>140</v>
      </c>
      <c r="C37" s="64">
        <v>0</v>
      </c>
      <c r="D37" s="64">
        <v>0</v>
      </c>
      <c r="E37" s="64">
        <v>10</v>
      </c>
      <c r="F37" s="64">
        <v>10</v>
      </c>
      <c r="G37" s="64">
        <v>15</v>
      </c>
      <c r="H37" s="64">
        <v>30</v>
      </c>
      <c r="I37" s="64">
        <v>20</v>
      </c>
      <c r="J37" s="64">
        <v>25</v>
      </c>
      <c r="K37" s="64">
        <v>15</v>
      </c>
      <c r="L37" s="64">
        <v>10</v>
      </c>
      <c r="M37" s="64">
        <v>10</v>
      </c>
      <c r="O37" s="181">
        <v>36.799999999999997</v>
      </c>
      <c r="Q37" s="13"/>
      <c r="R37" s="13"/>
    </row>
    <row r="38" spans="1:18" ht="14.45" customHeight="1" x14ac:dyDescent="0.2">
      <c r="A38" s="186" t="s">
        <v>99</v>
      </c>
      <c r="B38" s="64">
        <v>135</v>
      </c>
      <c r="C38" s="64">
        <v>15</v>
      </c>
      <c r="D38" s="64">
        <v>10</v>
      </c>
      <c r="E38" s="64">
        <v>10</v>
      </c>
      <c r="F38" s="64">
        <v>15</v>
      </c>
      <c r="G38" s="64">
        <v>0</v>
      </c>
      <c r="H38" s="64">
        <v>15</v>
      </c>
      <c r="I38" s="64">
        <v>10</v>
      </c>
      <c r="J38" s="64">
        <v>10</v>
      </c>
      <c r="K38" s="64">
        <v>10</v>
      </c>
      <c r="L38" s="64">
        <v>20</v>
      </c>
      <c r="M38" s="64">
        <v>0</v>
      </c>
      <c r="O38" s="181">
        <v>36.4</v>
      </c>
      <c r="Q38" s="13"/>
      <c r="R38" s="13"/>
    </row>
    <row r="39" spans="1:18" ht="14.45" customHeight="1" x14ac:dyDescent="0.2">
      <c r="A39" s="7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O39" s="182"/>
      <c r="Q39" s="13"/>
      <c r="R39" s="13"/>
    </row>
    <row r="40" spans="1:18" s="12" customFormat="1" ht="14.45" customHeight="1" x14ac:dyDescent="0.2">
      <c r="A40" s="9" t="s">
        <v>37</v>
      </c>
      <c r="B40" s="10">
        <v>20345</v>
      </c>
      <c r="C40" s="10">
        <v>1195</v>
      </c>
      <c r="D40" s="10">
        <v>1200</v>
      </c>
      <c r="E40" s="10">
        <v>1135</v>
      </c>
      <c r="F40" s="10">
        <v>950</v>
      </c>
      <c r="G40" s="10">
        <v>1095</v>
      </c>
      <c r="H40" s="10">
        <v>3430</v>
      </c>
      <c r="I40" s="10">
        <v>3590</v>
      </c>
      <c r="J40" s="10">
        <v>2940</v>
      </c>
      <c r="K40" s="10">
        <v>2895</v>
      </c>
      <c r="L40" s="10">
        <v>1440</v>
      </c>
      <c r="M40" s="10">
        <v>470</v>
      </c>
      <c r="N40" s="2"/>
      <c r="O40" s="180">
        <v>37.9</v>
      </c>
      <c r="Q40" s="13"/>
      <c r="R40" s="13"/>
    </row>
    <row r="41" spans="1:18" s="12" customFormat="1" ht="14.45" customHeight="1" x14ac:dyDescent="0.2">
      <c r="A41" s="17" t="s">
        <v>98</v>
      </c>
      <c r="B41" s="16">
        <v>10485</v>
      </c>
      <c r="C41" s="16">
        <v>580</v>
      </c>
      <c r="D41" s="16">
        <v>630</v>
      </c>
      <c r="E41" s="16">
        <v>545</v>
      </c>
      <c r="F41" s="16">
        <v>490</v>
      </c>
      <c r="G41" s="16">
        <v>585</v>
      </c>
      <c r="H41" s="16">
        <v>1765</v>
      </c>
      <c r="I41" s="16">
        <v>1715</v>
      </c>
      <c r="J41" s="16">
        <v>1535</v>
      </c>
      <c r="K41" s="16">
        <v>1535</v>
      </c>
      <c r="L41" s="16">
        <v>840</v>
      </c>
      <c r="M41" s="16">
        <v>265</v>
      </c>
      <c r="N41" s="2"/>
      <c r="O41" s="181">
        <v>38.5</v>
      </c>
      <c r="Q41" s="13"/>
      <c r="R41" s="13"/>
    </row>
    <row r="42" spans="1:18" s="12" customFormat="1" ht="14.45" customHeight="1" x14ac:dyDescent="0.2">
      <c r="A42" s="127" t="s">
        <v>99</v>
      </c>
      <c r="B42" s="128">
        <v>9860</v>
      </c>
      <c r="C42" s="128">
        <v>620</v>
      </c>
      <c r="D42" s="128">
        <v>570</v>
      </c>
      <c r="E42" s="128">
        <v>590</v>
      </c>
      <c r="F42" s="128">
        <v>455</v>
      </c>
      <c r="G42" s="128">
        <v>510</v>
      </c>
      <c r="H42" s="128">
        <v>1665</v>
      </c>
      <c r="I42" s="128">
        <v>1870</v>
      </c>
      <c r="J42" s="128">
        <v>1405</v>
      </c>
      <c r="K42" s="128">
        <v>1360</v>
      </c>
      <c r="L42" s="128">
        <v>600</v>
      </c>
      <c r="M42" s="128">
        <v>210</v>
      </c>
      <c r="N42" s="2"/>
      <c r="O42" s="183">
        <v>37.200000000000003</v>
      </c>
      <c r="Q42" s="13"/>
      <c r="R42" s="13"/>
    </row>
    <row r="43" spans="1:18" s="12" customFormat="1" ht="14.45" customHeight="1" thickBot="1" x14ac:dyDescent="0.25">
      <c r="A43" s="129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2"/>
      <c r="O43" s="130"/>
      <c r="Q43" s="13"/>
      <c r="R43" s="13"/>
    </row>
    <row r="45" spans="1:18" ht="14.45" customHeight="1" x14ac:dyDescent="0.2">
      <c r="A45" s="93" t="s">
        <v>27</v>
      </c>
    </row>
    <row r="46" spans="1:18" ht="14.45" customHeight="1" x14ac:dyDescent="0.2">
      <c r="A46" s="92" t="s">
        <v>28</v>
      </c>
    </row>
    <row r="47" spans="1:18" ht="14.45" customHeight="1" x14ac:dyDescent="0.2">
      <c r="A47" s="92" t="s">
        <v>29</v>
      </c>
    </row>
    <row r="48" spans="1:18" ht="14.45" customHeight="1" x14ac:dyDescent="0.2">
      <c r="A48" s="92" t="s">
        <v>72</v>
      </c>
    </row>
    <row r="49" spans="1:47" ht="14.45" customHeight="1" x14ac:dyDescent="0.2">
      <c r="A49" s="92" t="s">
        <v>30</v>
      </c>
    </row>
    <row r="50" spans="1:47" ht="14.45" customHeight="1" x14ac:dyDescent="0.2">
      <c r="A50" s="92" t="s">
        <v>31</v>
      </c>
    </row>
    <row r="55" spans="1:47" ht="14.45" customHeight="1" x14ac:dyDescent="0.3">
      <c r="A55" s="1" t="s">
        <v>81</v>
      </c>
      <c r="B55" s="1"/>
      <c r="C55" s="1"/>
      <c r="D55" s="1"/>
      <c r="E55" s="1"/>
    </row>
    <row r="56" spans="1:47" ht="14.45" customHeight="1" x14ac:dyDescent="0.25">
      <c r="A56" s="3" t="s">
        <v>129</v>
      </c>
    </row>
    <row r="58" spans="1:47" ht="14.45" customHeight="1" thickBot="1" x14ac:dyDescent="0.25"/>
    <row r="59" spans="1:47" ht="14.45" customHeight="1" x14ac:dyDescent="0.2">
      <c r="A59" s="56"/>
      <c r="B59" s="80" t="s">
        <v>83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O59" s="4" t="s">
        <v>84</v>
      </c>
    </row>
    <row r="60" spans="1:47" ht="28.5" customHeight="1" thickBot="1" x14ac:dyDescent="0.25">
      <c r="A60" s="22"/>
      <c r="B60" s="57" t="s">
        <v>85</v>
      </c>
      <c r="C60" s="57" t="s">
        <v>86</v>
      </c>
      <c r="D60" s="58" t="s">
        <v>87</v>
      </c>
      <c r="E60" s="58" t="s">
        <v>88</v>
      </c>
      <c r="F60" s="58" t="s">
        <v>89</v>
      </c>
      <c r="G60" s="58" t="s">
        <v>90</v>
      </c>
      <c r="H60" s="58" t="s">
        <v>91</v>
      </c>
      <c r="I60" s="57" t="s">
        <v>92</v>
      </c>
      <c r="J60" s="57" t="s">
        <v>93</v>
      </c>
      <c r="K60" s="57" t="s">
        <v>94</v>
      </c>
      <c r="L60" s="57" t="s">
        <v>95</v>
      </c>
      <c r="M60" s="57" t="s">
        <v>96</v>
      </c>
      <c r="O60" s="5"/>
    </row>
    <row r="61" spans="1:47" ht="14.45" customHeight="1" x14ac:dyDescent="0.2">
      <c r="A61" s="7"/>
      <c r="B61" s="7"/>
      <c r="C61" s="7"/>
      <c r="D61" s="8"/>
      <c r="E61" s="8"/>
      <c r="F61" s="8"/>
      <c r="G61" s="8"/>
      <c r="H61" s="8"/>
      <c r="I61" s="7"/>
      <c r="J61" s="7"/>
      <c r="K61" s="7"/>
      <c r="L61" s="7"/>
      <c r="M61" s="7"/>
      <c r="O61" s="7"/>
    </row>
    <row r="62" spans="1:47" ht="14.45" customHeight="1" x14ac:dyDescent="0.2">
      <c r="A62" s="9" t="s">
        <v>97</v>
      </c>
      <c r="B62" s="10">
        <v>36328475</v>
      </c>
      <c r="C62" s="10">
        <v>1824145</v>
      </c>
      <c r="D62" s="10">
        <v>2049305</v>
      </c>
      <c r="E62" s="10">
        <v>2119110</v>
      </c>
      <c r="F62" s="10">
        <v>2003200</v>
      </c>
      <c r="G62" s="10">
        <v>2177860</v>
      </c>
      <c r="H62" s="10">
        <v>4898625</v>
      </c>
      <c r="I62" s="10">
        <v>4872420</v>
      </c>
      <c r="J62" s="10">
        <v>4634845</v>
      </c>
      <c r="K62" s="10">
        <v>5162365</v>
      </c>
      <c r="L62" s="10">
        <v>3991130</v>
      </c>
      <c r="M62" s="10">
        <v>2595470</v>
      </c>
      <c r="O62" s="11">
        <v>41.4</v>
      </c>
    </row>
    <row r="63" spans="1:47" ht="14.45" customHeight="1" x14ac:dyDescent="0.2">
      <c r="A63" s="17" t="s">
        <v>98</v>
      </c>
      <c r="B63" s="16">
        <v>17937165</v>
      </c>
      <c r="C63" s="16">
        <v>934915</v>
      </c>
      <c r="D63" s="16">
        <v>1052480</v>
      </c>
      <c r="E63" s="16">
        <v>1088520</v>
      </c>
      <c r="F63" s="16">
        <v>1036235</v>
      </c>
      <c r="G63" s="16">
        <v>1124910</v>
      </c>
      <c r="H63" s="16">
        <v>2453265</v>
      </c>
      <c r="I63" s="16">
        <v>2384020</v>
      </c>
      <c r="J63" s="16">
        <v>2264460</v>
      </c>
      <c r="K63" s="16">
        <v>2518590</v>
      </c>
      <c r="L63" s="16">
        <v>1910780</v>
      </c>
      <c r="M63" s="16">
        <v>1168980</v>
      </c>
      <c r="O63" s="15">
        <v>40.6</v>
      </c>
    </row>
    <row r="64" spans="1:47" ht="14.45" customHeight="1" x14ac:dyDescent="0.2">
      <c r="A64" s="17" t="s">
        <v>99</v>
      </c>
      <c r="B64" s="16">
        <v>18391310</v>
      </c>
      <c r="C64" s="16">
        <v>889235</v>
      </c>
      <c r="D64" s="16">
        <v>996820</v>
      </c>
      <c r="E64" s="16">
        <v>1030590</v>
      </c>
      <c r="F64" s="16">
        <v>966960</v>
      </c>
      <c r="G64" s="16">
        <v>1052945</v>
      </c>
      <c r="H64" s="16">
        <v>2445360</v>
      </c>
      <c r="I64" s="16">
        <v>2488405</v>
      </c>
      <c r="J64" s="16">
        <v>2370385</v>
      </c>
      <c r="K64" s="16">
        <v>2643770</v>
      </c>
      <c r="L64" s="16">
        <v>2080350</v>
      </c>
      <c r="M64" s="16">
        <v>1426485</v>
      </c>
      <c r="O64" s="15">
        <v>42.1</v>
      </c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</row>
    <row r="65" spans="1:45" ht="14.45" customHeight="1" x14ac:dyDescent="0.2">
      <c r="A65" s="14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O65" s="15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</row>
    <row r="66" spans="1:45" ht="14.45" customHeight="1" x14ac:dyDescent="0.2">
      <c r="A66" s="59" t="s">
        <v>34</v>
      </c>
      <c r="B66" s="10">
        <v>1807250</v>
      </c>
      <c r="C66" s="10">
        <v>137510</v>
      </c>
      <c r="D66" s="10">
        <v>155570</v>
      </c>
      <c r="E66" s="10">
        <v>166135</v>
      </c>
      <c r="F66" s="10">
        <v>148820</v>
      </c>
      <c r="G66" s="10">
        <v>136065</v>
      </c>
      <c r="H66" s="10">
        <v>263655</v>
      </c>
      <c r="I66" s="10">
        <v>217990</v>
      </c>
      <c r="J66" s="10">
        <v>206365</v>
      </c>
      <c r="K66" s="10">
        <v>202785</v>
      </c>
      <c r="L66" s="10">
        <v>119410</v>
      </c>
      <c r="M66" s="10">
        <v>52950</v>
      </c>
      <c r="O66" s="11">
        <v>33.6</v>
      </c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</row>
    <row r="67" spans="1:45" ht="14.45" customHeight="1" x14ac:dyDescent="0.2">
      <c r="A67" s="60" t="s">
        <v>98</v>
      </c>
      <c r="B67" s="16">
        <v>877645</v>
      </c>
      <c r="C67" s="16">
        <v>70080</v>
      </c>
      <c r="D67" s="16">
        <v>78595</v>
      </c>
      <c r="E67" s="16">
        <v>85025</v>
      </c>
      <c r="F67" s="16">
        <v>77005</v>
      </c>
      <c r="G67" s="16">
        <v>68600</v>
      </c>
      <c r="H67" s="16">
        <v>126800</v>
      </c>
      <c r="I67" s="16">
        <v>101920</v>
      </c>
      <c r="J67" s="16">
        <v>96845</v>
      </c>
      <c r="K67" s="16">
        <v>93710</v>
      </c>
      <c r="L67" s="16">
        <v>55740</v>
      </c>
      <c r="M67" s="16">
        <v>23335</v>
      </c>
      <c r="O67" s="15">
        <v>32.700000000000003</v>
      </c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</row>
    <row r="68" spans="1:45" ht="14.45" customHeight="1" x14ac:dyDescent="0.2">
      <c r="A68" s="60" t="s">
        <v>99</v>
      </c>
      <c r="B68" s="16">
        <v>929605</v>
      </c>
      <c r="C68" s="16">
        <v>67430</v>
      </c>
      <c r="D68" s="16">
        <v>76975</v>
      </c>
      <c r="E68" s="16">
        <v>81110</v>
      </c>
      <c r="F68" s="16">
        <v>71815</v>
      </c>
      <c r="G68" s="16">
        <v>67470</v>
      </c>
      <c r="H68" s="16">
        <v>136855</v>
      </c>
      <c r="I68" s="16">
        <v>116075</v>
      </c>
      <c r="J68" s="16">
        <v>109520</v>
      </c>
      <c r="K68" s="16">
        <v>109070</v>
      </c>
      <c r="L68" s="16">
        <v>63670</v>
      </c>
      <c r="M68" s="16">
        <v>29615</v>
      </c>
      <c r="O68" s="15">
        <v>34.5</v>
      </c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</row>
    <row r="69" spans="1:45" ht="14.45" customHeight="1" x14ac:dyDescent="0.2">
      <c r="A69" s="17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O69" s="15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</row>
    <row r="70" spans="1:45" ht="14.45" customHeight="1" x14ac:dyDescent="0.2">
      <c r="A70" s="185" t="s">
        <v>35</v>
      </c>
      <c r="B70" s="10">
        <v>1743165</v>
      </c>
      <c r="C70" s="10">
        <v>132730</v>
      </c>
      <c r="D70" s="10">
        <v>150430</v>
      </c>
      <c r="E70" s="10">
        <v>160760</v>
      </c>
      <c r="F70" s="10">
        <v>143950</v>
      </c>
      <c r="G70" s="10">
        <v>131620</v>
      </c>
      <c r="H70" s="10">
        <v>255005</v>
      </c>
      <c r="I70" s="10">
        <v>210655</v>
      </c>
      <c r="J70" s="10">
        <v>199300</v>
      </c>
      <c r="K70" s="10">
        <v>195140</v>
      </c>
      <c r="L70" s="10">
        <v>113760</v>
      </c>
      <c r="M70" s="10">
        <v>49805</v>
      </c>
      <c r="O70" s="11">
        <v>33.6</v>
      </c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</row>
    <row r="71" spans="1:45" ht="14.45" customHeight="1" x14ac:dyDescent="0.2">
      <c r="A71" s="186" t="s">
        <v>98</v>
      </c>
      <c r="B71" s="16">
        <v>847380</v>
      </c>
      <c r="C71" s="16">
        <v>67685</v>
      </c>
      <c r="D71" s="16">
        <v>75975</v>
      </c>
      <c r="E71" s="16">
        <v>82260</v>
      </c>
      <c r="F71" s="16">
        <v>74515</v>
      </c>
      <c r="G71" s="16">
        <v>66370</v>
      </c>
      <c r="H71" s="16">
        <v>122600</v>
      </c>
      <c r="I71" s="16">
        <v>98445</v>
      </c>
      <c r="J71" s="16">
        <v>93640</v>
      </c>
      <c r="K71" s="16">
        <v>90520</v>
      </c>
      <c r="L71" s="16">
        <v>53310</v>
      </c>
      <c r="M71" s="16">
        <v>22070</v>
      </c>
      <c r="O71" s="15">
        <v>32.700000000000003</v>
      </c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</row>
    <row r="72" spans="1:45" ht="14.45" customHeight="1" x14ac:dyDescent="0.2">
      <c r="A72" s="186" t="s">
        <v>99</v>
      </c>
      <c r="B72" s="16">
        <v>895785</v>
      </c>
      <c r="C72" s="16">
        <v>65045</v>
      </c>
      <c r="D72" s="16">
        <v>74455</v>
      </c>
      <c r="E72" s="16">
        <v>78500</v>
      </c>
      <c r="F72" s="16">
        <v>69435</v>
      </c>
      <c r="G72" s="16">
        <v>65255</v>
      </c>
      <c r="H72" s="16">
        <v>132405</v>
      </c>
      <c r="I72" s="16">
        <v>112210</v>
      </c>
      <c r="J72" s="16">
        <v>105660</v>
      </c>
      <c r="K72" s="16">
        <v>104625</v>
      </c>
      <c r="L72" s="16">
        <v>60450</v>
      </c>
      <c r="M72" s="16">
        <v>27740</v>
      </c>
      <c r="O72" s="15">
        <v>34.4</v>
      </c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</row>
    <row r="73" spans="1:45" ht="14.45" customHeight="1" x14ac:dyDescent="0.2">
      <c r="A73" s="62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O73" s="15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</row>
    <row r="74" spans="1:45" ht="14.45" customHeight="1" x14ac:dyDescent="0.2">
      <c r="A74" s="185" t="s">
        <v>5</v>
      </c>
      <c r="B74" s="10">
        <v>1048405</v>
      </c>
      <c r="C74" s="10">
        <v>85030</v>
      </c>
      <c r="D74" s="10">
        <v>95955</v>
      </c>
      <c r="E74" s="10">
        <v>102665</v>
      </c>
      <c r="F74" s="10">
        <v>89610</v>
      </c>
      <c r="G74" s="10">
        <v>81305</v>
      </c>
      <c r="H74" s="10">
        <v>154980</v>
      </c>
      <c r="I74" s="10">
        <v>123400</v>
      </c>
      <c r="J74" s="10">
        <v>115560</v>
      </c>
      <c r="K74" s="10">
        <v>109460</v>
      </c>
      <c r="L74" s="10">
        <v>62480</v>
      </c>
      <c r="M74" s="10">
        <v>27955</v>
      </c>
      <c r="O74" s="11">
        <v>32.5</v>
      </c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</row>
    <row r="75" spans="1:45" ht="14.45" customHeight="1" x14ac:dyDescent="0.2">
      <c r="A75" s="186" t="s">
        <v>98</v>
      </c>
      <c r="B75" s="16">
        <v>506515</v>
      </c>
      <c r="C75" s="16">
        <v>43250</v>
      </c>
      <c r="D75" s="16">
        <v>48780</v>
      </c>
      <c r="E75" s="16">
        <v>52990</v>
      </c>
      <c r="F75" s="16">
        <v>46110</v>
      </c>
      <c r="G75" s="16">
        <v>40785</v>
      </c>
      <c r="H75" s="16">
        <v>74720</v>
      </c>
      <c r="I75" s="16">
        <v>57345</v>
      </c>
      <c r="J75" s="16">
        <v>53345</v>
      </c>
      <c r="K75" s="16">
        <v>49365</v>
      </c>
      <c r="L75" s="16">
        <v>28050</v>
      </c>
      <c r="M75" s="16">
        <v>11770</v>
      </c>
      <c r="O75" s="15">
        <v>31.3</v>
      </c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</row>
    <row r="76" spans="1:45" ht="14.45" customHeight="1" x14ac:dyDescent="0.2">
      <c r="A76" s="186" t="s">
        <v>99</v>
      </c>
      <c r="B76" s="16">
        <v>541890</v>
      </c>
      <c r="C76" s="16">
        <v>41780</v>
      </c>
      <c r="D76" s="16">
        <v>47175</v>
      </c>
      <c r="E76" s="16">
        <v>49675</v>
      </c>
      <c r="F76" s="16">
        <v>43495</v>
      </c>
      <c r="G76" s="16">
        <v>40520</v>
      </c>
      <c r="H76" s="16">
        <v>80260</v>
      </c>
      <c r="I76" s="16">
        <v>66055</v>
      </c>
      <c r="J76" s="16">
        <v>62215</v>
      </c>
      <c r="K76" s="16">
        <v>60095</v>
      </c>
      <c r="L76" s="16">
        <v>34430</v>
      </c>
      <c r="M76" s="16">
        <v>16185</v>
      </c>
      <c r="O76" s="15">
        <v>33.6</v>
      </c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</row>
    <row r="77" spans="1:45" ht="14.45" customHeight="1" x14ac:dyDescent="0.2">
      <c r="A77" s="60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O77" s="184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</row>
    <row r="78" spans="1:45" ht="14.45" customHeight="1" x14ac:dyDescent="0.2">
      <c r="A78" s="187" t="s">
        <v>6</v>
      </c>
      <c r="B78" s="10">
        <v>624220</v>
      </c>
      <c r="C78" s="10">
        <v>39950</v>
      </c>
      <c r="D78" s="10">
        <v>46945</v>
      </c>
      <c r="E78" s="10">
        <v>50705</v>
      </c>
      <c r="F78" s="10">
        <v>47925</v>
      </c>
      <c r="G78" s="10">
        <v>44555</v>
      </c>
      <c r="H78" s="10">
        <v>89090</v>
      </c>
      <c r="I78" s="10">
        <v>79510</v>
      </c>
      <c r="J78" s="10">
        <v>76440</v>
      </c>
      <c r="K78" s="10">
        <v>80100</v>
      </c>
      <c r="L78" s="10">
        <v>48360</v>
      </c>
      <c r="M78" s="10">
        <v>20635</v>
      </c>
      <c r="O78" s="11">
        <v>35.9</v>
      </c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45" ht="14.45" customHeight="1" x14ac:dyDescent="0.2">
      <c r="A79" s="188" t="s">
        <v>98</v>
      </c>
      <c r="B79" s="16">
        <v>306220</v>
      </c>
      <c r="C79" s="16">
        <v>20455</v>
      </c>
      <c r="D79" s="16">
        <v>23395</v>
      </c>
      <c r="E79" s="16">
        <v>25480</v>
      </c>
      <c r="F79" s="16">
        <v>25125</v>
      </c>
      <c r="G79" s="16">
        <v>22725</v>
      </c>
      <c r="H79" s="16">
        <v>42725</v>
      </c>
      <c r="I79" s="16">
        <v>37355</v>
      </c>
      <c r="J79" s="16">
        <v>36875</v>
      </c>
      <c r="K79" s="16">
        <v>38475</v>
      </c>
      <c r="L79" s="16">
        <v>23840</v>
      </c>
      <c r="M79" s="16">
        <v>9765</v>
      </c>
      <c r="O79" s="15">
        <v>35.4</v>
      </c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</row>
    <row r="80" spans="1:45" ht="14.45" customHeight="1" x14ac:dyDescent="0.2">
      <c r="A80" s="188" t="s">
        <v>99</v>
      </c>
      <c r="B80" s="16">
        <v>318000</v>
      </c>
      <c r="C80" s="16">
        <v>19495</v>
      </c>
      <c r="D80" s="16">
        <v>23545</v>
      </c>
      <c r="E80" s="16">
        <v>25225</v>
      </c>
      <c r="F80" s="16">
        <v>22800</v>
      </c>
      <c r="G80" s="16">
        <v>21835</v>
      </c>
      <c r="H80" s="16">
        <v>46365</v>
      </c>
      <c r="I80" s="16">
        <v>42150</v>
      </c>
      <c r="J80" s="16">
        <v>39560</v>
      </c>
      <c r="K80" s="16">
        <v>41620</v>
      </c>
      <c r="L80" s="16">
        <v>24520</v>
      </c>
      <c r="M80" s="16">
        <v>10865</v>
      </c>
      <c r="O80" s="15">
        <v>36.299999999999997</v>
      </c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</row>
    <row r="81" spans="1:45" ht="14.45" customHeight="1" x14ac:dyDescent="0.2">
      <c r="A81" s="60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O81" s="184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</row>
    <row r="82" spans="1:45" ht="14.45" customHeight="1" x14ac:dyDescent="0.2">
      <c r="A82" s="185" t="s">
        <v>7</v>
      </c>
      <c r="B82" s="10">
        <v>70545</v>
      </c>
      <c r="C82" s="10">
        <v>7750</v>
      </c>
      <c r="D82" s="10">
        <v>7535</v>
      </c>
      <c r="E82" s="10">
        <v>7385</v>
      </c>
      <c r="F82" s="10">
        <v>6410</v>
      </c>
      <c r="G82" s="10">
        <v>5760</v>
      </c>
      <c r="H82" s="10">
        <v>10935</v>
      </c>
      <c r="I82" s="10">
        <v>7740</v>
      </c>
      <c r="J82" s="10">
        <v>7305</v>
      </c>
      <c r="K82" s="10">
        <v>5580</v>
      </c>
      <c r="L82" s="10">
        <v>2920</v>
      </c>
      <c r="M82" s="10">
        <v>1215</v>
      </c>
      <c r="O82" s="11">
        <v>28.9</v>
      </c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45" ht="14.45" customHeight="1" x14ac:dyDescent="0.2">
      <c r="A83" s="186" t="s">
        <v>98</v>
      </c>
      <c r="B83" s="16">
        <v>34645</v>
      </c>
      <c r="C83" s="16">
        <v>3975</v>
      </c>
      <c r="D83" s="16">
        <v>3800</v>
      </c>
      <c r="E83" s="16">
        <v>3785</v>
      </c>
      <c r="F83" s="16">
        <v>3280</v>
      </c>
      <c r="G83" s="16">
        <v>2860</v>
      </c>
      <c r="H83" s="16">
        <v>5160</v>
      </c>
      <c r="I83" s="16">
        <v>3745</v>
      </c>
      <c r="J83" s="16">
        <v>3420</v>
      </c>
      <c r="K83" s="16">
        <v>2680</v>
      </c>
      <c r="L83" s="16">
        <v>1420</v>
      </c>
      <c r="M83" s="16">
        <v>530</v>
      </c>
      <c r="O83" s="15">
        <v>28.3</v>
      </c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</row>
    <row r="84" spans="1:45" ht="14.45" customHeight="1" x14ac:dyDescent="0.2">
      <c r="A84" s="186" t="s">
        <v>99</v>
      </c>
      <c r="B84" s="16">
        <v>35895</v>
      </c>
      <c r="C84" s="16">
        <v>3775</v>
      </c>
      <c r="D84" s="16">
        <v>3735</v>
      </c>
      <c r="E84" s="16">
        <v>3600</v>
      </c>
      <c r="F84" s="16">
        <v>3135</v>
      </c>
      <c r="G84" s="16">
        <v>2900</v>
      </c>
      <c r="H84" s="16">
        <v>5775</v>
      </c>
      <c r="I84" s="16">
        <v>4000</v>
      </c>
      <c r="J84" s="16">
        <v>3880</v>
      </c>
      <c r="K84" s="16">
        <v>2905</v>
      </c>
      <c r="L84" s="16">
        <v>1500</v>
      </c>
      <c r="M84" s="16">
        <v>685</v>
      </c>
      <c r="O84" s="15">
        <v>29.5</v>
      </c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</row>
    <row r="85" spans="1:45" ht="14.45" customHeight="1" x14ac:dyDescent="0.2">
      <c r="A85" s="186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O85" s="184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</row>
    <row r="86" spans="1:45" ht="14.45" customHeight="1" x14ac:dyDescent="0.2">
      <c r="A86" s="187" t="s">
        <v>36</v>
      </c>
      <c r="B86" s="10">
        <v>28860</v>
      </c>
      <c r="C86" s="10">
        <v>2775</v>
      </c>
      <c r="D86" s="10">
        <v>2940</v>
      </c>
      <c r="E86" s="10">
        <v>2930</v>
      </c>
      <c r="F86" s="10">
        <v>2465</v>
      </c>
      <c r="G86" s="10">
        <v>2310</v>
      </c>
      <c r="H86" s="10">
        <v>4415</v>
      </c>
      <c r="I86" s="10">
        <v>3390</v>
      </c>
      <c r="J86" s="10">
        <v>2890</v>
      </c>
      <c r="K86" s="10">
        <v>2435</v>
      </c>
      <c r="L86" s="10">
        <v>1590</v>
      </c>
      <c r="M86" s="10">
        <v>715</v>
      </c>
      <c r="O86" s="11">
        <v>30.6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</row>
    <row r="87" spans="1:45" ht="14.45" customHeight="1" x14ac:dyDescent="0.2">
      <c r="A87" s="188" t="s">
        <v>98</v>
      </c>
      <c r="B87" s="16">
        <v>13645</v>
      </c>
      <c r="C87" s="16">
        <v>1420</v>
      </c>
      <c r="D87" s="16">
        <v>1495</v>
      </c>
      <c r="E87" s="16">
        <v>1540</v>
      </c>
      <c r="F87" s="16">
        <v>1285</v>
      </c>
      <c r="G87" s="16">
        <v>1105</v>
      </c>
      <c r="H87" s="16">
        <v>2020</v>
      </c>
      <c r="I87" s="16">
        <v>1460</v>
      </c>
      <c r="J87" s="16">
        <v>1225</v>
      </c>
      <c r="K87" s="16">
        <v>1035</v>
      </c>
      <c r="L87" s="16">
        <v>755</v>
      </c>
      <c r="M87" s="16">
        <v>305</v>
      </c>
      <c r="O87" s="15">
        <v>29.3</v>
      </c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</row>
    <row r="88" spans="1:45" ht="14.45" customHeight="1" x14ac:dyDescent="0.2">
      <c r="A88" s="188" t="s">
        <v>99</v>
      </c>
      <c r="B88" s="16">
        <v>15215</v>
      </c>
      <c r="C88" s="16">
        <v>1355</v>
      </c>
      <c r="D88" s="16">
        <v>1445</v>
      </c>
      <c r="E88" s="16">
        <v>1395</v>
      </c>
      <c r="F88" s="16">
        <v>1180</v>
      </c>
      <c r="G88" s="16">
        <v>1210</v>
      </c>
      <c r="H88" s="16">
        <v>2395</v>
      </c>
      <c r="I88" s="16">
        <v>1930</v>
      </c>
      <c r="J88" s="16">
        <v>1665</v>
      </c>
      <c r="K88" s="16">
        <v>1400</v>
      </c>
      <c r="L88" s="16">
        <v>835</v>
      </c>
      <c r="M88" s="16">
        <v>410</v>
      </c>
      <c r="O88" s="15">
        <v>31.8</v>
      </c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</row>
    <row r="89" spans="1:45" ht="14.45" customHeight="1" x14ac:dyDescent="0.2">
      <c r="A89" s="60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16"/>
      <c r="M89" s="24"/>
      <c r="O89" s="184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</row>
    <row r="90" spans="1:45" ht="14.45" customHeight="1" x14ac:dyDescent="0.2">
      <c r="A90" s="185" t="s">
        <v>9</v>
      </c>
      <c r="B90" s="10">
        <v>35225</v>
      </c>
      <c r="C90" s="10">
        <v>2005</v>
      </c>
      <c r="D90" s="10">
        <v>2200</v>
      </c>
      <c r="E90" s="10">
        <v>2440</v>
      </c>
      <c r="F90" s="10">
        <v>2405</v>
      </c>
      <c r="G90" s="10">
        <v>2135</v>
      </c>
      <c r="H90" s="10">
        <v>4235</v>
      </c>
      <c r="I90" s="10">
        <v>3945</v>
      </c>
      <c r="J90" s="10">
        <v>4170</v>
      </c>
      <c r="K90" s="10">
        <v>5205</v>
      </c>
      <c r="L90" s="10">
        <v>4055</v>
      </c>
      <c r="M90" s="10">
        <v>2430</v>
      </c>
      <c r="O90" s="11">
        <v>40.5</v>
      </c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</row>
    <row r="91" spans="1:45" ht="14.45" customHeight="1" x14ac:dyDescent="0.2">
      <c r="A91" s="186" t="s">
        <v>98</v>
      </c>
      <c r="B91" s="16">
        <v>16620</v>
      </c>
      <c r="C91" s="16">
        <v>975</v>
      </c>
      <c r="D91" s="16">
        <v>1120</v>
      </c>
      <c r="E91" s="16">
        <v>1235</v>
      </c>
      <c r="F91" s="16">
        <v>1205</v>
      </c>
      <c r="G91" s="16">
        <v>1125</v>
      </c>
      <c r="H91" s="16">
        <v>2180</v>
      </c>
      <c r="I91" s="16">
        <v>2015</v>
      </c>
      <c r="J91" s="16">
        <v>1980</v>
      </c>
      <c r="K91" s="16">
        <v>2155</v>
      </c>
      <c r="L91" s="16">
        <v>1675</v>
      </c>
      <c r="M91" s="16">
        <v>960</v>
      </c>
      <c r="O91" s="15">
        <v>38.6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</row>
    <row r="92" spans="1:45" ht="14.45" customHeight="1" x14ac:dyDescent="0.2">
      <c r="A92" s="186" t="s">
        <v>99</v>
      </c>
      <c r="B92" s="16">
        <v>18605</v>
      </c>
      <c r="C92" s="16">
        <v>1030</v>
      </c>
      <c r="D92" s="16">
        <v>1080</v>
      </c>
      <c r="E92" s="16">
        <v>1210</v>
      </c>
      <c r="F92" s="16">
        <v>1200</v>
      </c>
      <c r="G92" s="16">
        <v>1005</v>
      </c>
      <c r="H92" s="16">
        <v>2055</v>
      </c>
      <c r="I92" s="16">
        <v>1930</v>
      </c>
      <c r="J92" s="16">
        <v>2190</v>
      </c>
      <c r="K92" s="16">
        <v>3045</v>
      </c>
      <c r="L92" s="16">
        <v>2385</v>
      </c>
      <c r="M92" s="16">
        <v>1470</v>
      </c>
      <c r="O92" s="15">
        <v>42.3</v>
      </c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</row>
    <row r="93" spans="1:45" ht="14.45" customHeight="1" x14ac:dyDescent="0.2">
      <c r="A93" s="7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O93" s="184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</row>
    <row r="94" spans="1:45" ht="14.45" customHeight="1" x14ac:dyDescent="0.2">
      <c r="A94" s="61" t="s">
        <v>37</v>
      </c>
      <c r="B94" s="10">
        <v>34521225</v>
      </c>
      <c r="C94" s="10">
        <v>1686635</v>
      </c>
      <c r="D94" s="10">
        <v>1893735</v>
      </c>
      <c r="E94" s="10">
        <v>1952975</v>
      </c>
      <c r="F94" s="10">
        <v>1854380</v>
      </c>
      <c r="G94" s="10">
        <v>2041790</v>
      </c>
      <c r="H94" s="10">
        <v>4634970</v>
      </c>
      <c r="I94" s="10">
        <v>4654430</v>
      </c>
      <c r="J94" s="10">
        <v>4428485</v>
      </c>
      <c r="K94" s="10">
        <v>4959585</v>
      </c>
      <c r="L94" s="10">
        <v>3871720</v>
      </c>
      <c r="M94" s="10">
        <v>2542520</v>
      </c>
      <c r="O94" s="11">
        <v>41.8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</row>
    <row r="95" spans="1:45" ht="14.45" customHeight="1" x14ac:dyDescent="0.2">
      <c r="A95" s="60" t="s">
        <v>98</v>
      </c>
      <c r="B95" s="16">
        <v>17059520</v>
      </c>
      <c r="C95" s="16">
        <v>864830</v>
      </c>
      <c r="D95" s="16">
        <v>973890</v>
      </c>
      <c r="E95" s="16">
        <v>1003495</v>
      </c>
      <c r="F95" s="16">
        <v>959230</v>
      </c>
      <c r="G95" s="16">
        <v>1056315</v>
      </c>
      <c r="H95" s="16">
        <v>2326470</v>
      </c>
      <c r="I95" s="16">
        <v>2282100</v>
      </c>
      <c r="J95" s="16">
        <v>2167615</v>
      </c>
      <c r="K95" s="16">
        <v>2424880</v>
      </c>
      <c r="L95" s="16">
        <v>1855040</v>
      </c>
      <c r="M95" s="16">
        <v>1145650</v>
      </c>
      <c r="O95" s="15">
        <v>41</v>
      </c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</row>
    <row r="96" spans="1:45" ht="14.45" customHeight="1" x14ac:dyDescent="0.2">
      <c r="A96" s="60" t="s">
        <v>99</v>
      </c>
      <c r="B96" s="16">
        <v>17461705</v>
      </c>
      <c r="C96" s="16">
        <v>821805</v>
      </c>
      <c r="D96" s="16">
        <v>919845</v>
      </c>
      <c r="E96" s="16">
        <v>949480</v>
      </c>
      <c r="F96" s="16">
        <v>895150</v>
      </c>
      <c r="G96" s="16">
        <v>985480</v>
      </c>
      <c r="H96" s="16">
        <v>2308505</v>
      </c>
      <c r="I96" s="16">
        <v>2372335</v>
      </c>
      <c r="J96" s="16">
        <v>2260865</v>
      </c>
      <c r="K96" s="16">
        <v>2534705</v>
      </c>
      <c r="L96" s="16">
        <v>2016680</v>
      </c>
      <c r="M96" s="16">
        <v>1396870</v>
      </c>
      <c r="O96" s="15">
        <v>42.6</v>
      </c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</row>
    <row r="97" spans="1:45" ht="14.45" customHeight="1" thickBot="1" x14ac:dyDescent="0.25">
      <c r="A97" s="65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O97" s="18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</row>
    <row r="99" spans="1:45" ht="14.45" customHeight="1" x14ac:dyDescent="0.2">
      <c r="A99" s="19" t="s">
        <v>27</v>
      </c>
    </row>
    <row r="100" spans="1:45" ht="14.45" customHeight="1" x14ac:dyDescent="0.2">
      <c r="A100" s="20" t="s">
        <v>130</v>
      </c>
    </row>
    <row r="101" spans="1:45" ht="14.45" customHeight="1" x14ac:dyDescent="0.2">
      <c r="A101" s="20" t="s">
        <v>29</v>
      </c>
    </row>
    <row r="102" spans="1:45" ht="14.45" customHeight="1" x14ac:dyDescent="0.2">
      <c r="A102" s="20" t="s">
        <v>80</v>
      </c>
    </row>
    <row r="103" spans="1:45" ht="14.45" customHeight="1" x14ac:dyDescent="0.2">
      <c r="A103" s="20" t="s">
        <v>73</v>
      </c>
    </row>
  </sheetData>
  <mergeCells count="6">
    <mergeCell ref="A1:E1"/>
    <mergeCell ref="B5:M5"/>
    <mergeCell ref="O5:O6"/>
    <mergeCell ref="A55:E55"/>
    <mergeCell ref="B59:M59"/>
    <mergeCell ref="O59:O60"/>
  </mergeCells>
  <pageMargins left="0.74803149606299213" right="0.74803149606299213" top="0.98425196850393704" bottom="0.98425196850393704" header="0.51181102362204722" footer="0.51181102362204722"/>
  <pageSetup scale="62" orientation="landscape" horizontalDpi="4294967292" verticalDpi="4294967292" r:id="rId1"/>
  <headerFooter alignWithMargins="0"/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76DFA-E668-4B89-88CC-7911100701BC}">
  <sheetPr>
    <pageSetUpPr fitToPage="1"/>
  </sheetPr>
  <dimension ref="A1:U34"/>
  <sheetViews>
    <sheetView workbookViewId="0">
      <selection sqref="A1:K1"/>
    </sheetView>
  </sheetViews>
  <sheetFormatPr defaultColWidth="11.42578125" defaultRowHeight="12.75" x14ac:dyDescent="0.2"/>
  <cols>
    <col min="1" max="1" width="19.140625" style="7" customWidth="1"/>
    <col min="2" max="2" width="9.5703125" style="7" customWidth="1"/>
    <col min="3" max="3" width="6.5703125" style="7" customWidth="1"/>
    <col min="4" max="4" width="9.5703125" style="7" customWidth="1"/>
    <col min="5" max="5" width="6.5703125" style="7" customWidth="1"/>
    <col min="6" max="6" width="9.5703125" style="7" customWidth="1"/>
    <col min="7" max="7" width="6.5703125" style="7" customWidth="1"/>
    <col min="8" max="8" width="2.85546875" style="7" customWidth="1"/>
    <col min="9" max="9" width="9.5703125" style="7" customWidth="1"/>
    <col min="10" max="10" width="6.5703125" style="7" customWidth="1"/>
    <col min="11" max="11" width="9.5703125" style="7" customWidth="1"/>
    <col min="12" max="12" width="6.5703125" style="7" customWidth="1"/>
    <col min="13" max="13" width="9.5703125" style="7" customWidth="1"/>
    <col min="14" max="14" width="6.5703125" style="7" customWidth="1"/>
    <col min="15" max="15" width="2.85546875" style="7" customWidth="1"/>
    <col min="16" max="16" width="9.5703125" style="7" customWidth="1"/>
    <col min="17" max="17" width="6.5703125" style="7" customWidth="1"/>
    <col min="18" max="18" width="9.5703125" style="7" customWidth="1"/>
    <col min="19" max="19" width="6.5703125" style="7" customWidth="1"/>
    <col min="20" max="20" width="9.5703125" style="7" customWidth="1"/>
    <col min="21" max="21" width="6.5703125" style="7" customWidth="1"/>
    <col min="22" max="16384" width="11.42578125" style="7"/>
  </cols>
  <sheetData>
    <row r="1" spans="1:21" s="66" customFormat="1" ht="17.25" customHeight="1" x14ac:dyDescent="0.3">
      <c r="A1" s="94" t="s">
        <v>81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21" ht="17.25" customHeight="1" x14ac:dyDescent="0.25">
      <c r="A2" s="95" t="s">
        <v>75</v>
      </c>
      <c r="B2" s="95"/>
      <c r="C2" s="105"/>
      <c r="D2" s="105"/>
      <c r="E2" s="105"/>
      <c r="F2" s="105"/>
      <c r="G2" s="105"/>
      <c r="H2" s="105"/>
      <c r="I2" s="105"/>
      <c r="J2" s="105"/>
      <c r="K2" s="105"/>
    </row>
    <row r="3" spans="1:21" ht="15.75" x14ac:dyDescent="0.25">
      <c r="A3" s="67"/>
      <c r="B3" s="67"/>
    </row>
    <row r="4" spans="1:21" ht="14.1" customHeight="1" x14ac:dyDescent="0.2"/>
    <row r="5" spans="1:21" ht="14.1" customHeight="1" thickBot="1" x14ac:dyDescent="0.25">
      <c r="B5" s="119">
        <v>2021</v>
      </c>
      <c r="C5" s="119"/>
      <c r="D5" s="119"/>
      <c r="E5" s="119"/>
      <c r="F5" s="119"/>
      <c r="G5" s="119"/>
      <c r="H5" s="81"/>
      <c r="I5" s="119">
        <v>2016</v>
      </c>
      <c r="J5" s="119"/>
      <c r="K5" s="119"/>
      <c r="L5" s="119"/>
      <c r="M5" s="119"/>
      <c r="N5" s="119"/>
      <c r="O5" s="81"/>
      <c r="P5" s="119">
        <v>2006</v>
      </c>
      <c r="Q5" s="119"/>
      <c r="R5" s="119"/>
      <c r="S5" s="119"/>
      <c r="T5" s="119"/>
      <c r="U5" s="119"/>
    </row>
    <row r="6" spans="1:21" ht="14.45" customHeight="1" x14ac:dyDescent="0.2">
      <c r="A6" s="112" t="s">
        <v>100</v>
      </c>
      <c r="B6" s="112" t="s">
        <v>97</v>
      </c>
      <c r="C6" s="112"/>
      <c r="D6" s="112" t="s">
        <v>101</v>
      </c>
      <c r="E6" s="112"/>
      <c r="F6" s="113" t="s">
        <v>79</v>
      </c>
      <c r="G6" s="113"/>
      <c r="H6" s="82"/>
      <c r="I6" s="112" t="s">
        <v>97</v>
      </c>
      <c r="J6" s="112"/>
      <c r="K6" s="112" t="s">
        <v>101</v>
      </c>
      <c r="L6" s="112"/>
      <c r="M6" s="113" t="s">
        <v>79</v>
      </c>
      <c r="N6" s="113"/>
      <c r="O6" s="82"/>
      <c r="P6" s="112" t="s">
        <v>97</v>
      </c>
      <c r="Q6" s="112"/>
      <c r="R6" s="112" t="s">
        <v>101</v>
      </c>
      <c r="S6" s="112"/>
      <c r="T6" s="113" t="s">
        <v>79</v>
      </c>
      <c r="U6" s="113"/>
    </row>
    <row r="7" spans="1:21" ht="14.1" customHeight="1" thickBot="1" x14ac:dyDescent="0.25">
      <c r="A7" s="114"/>
      <c r="B7" s="115" t="s">
        <v>11</v>
      </c>
      <c r="C7" s="115" t="s">
        <v>12</v>
      </c>
      <c r="D7" s="115" t="s">
        <v>11</v>
      </c>
      <c r="E7" s="115" t="s">
        <v>12</v>
      </c>
      <c r="F7" s="115" t="s">
        <v>11</v>
      </c>
      <c r="G7" s="115" t="s">
        <v>12</v>
      </c>
      <c r="H7" s="82"/>
      <c r="I7" s="115" t="s">
        <v>11</v>
      </c>
      <c r="J7" s="115" t="s">
        <v>12</v>
      </c>
      <c r="K7" s="115" t="s">
        <v>11</v>
      </c>
      <c r="L7" s="115" t="s">
        <v>12</v>
      </c>
      <c r="M7" s="115" t="s">
        <v>11</v>
      </c>
      <c r="N7" s="115" t="s">
        <v>12</v>
      </c>
      <c r="O7" s="82"/>
      <c r="P7" s="115" t="s">
        <v>11</v>
      </c>
      <c r="Q7" s="115" t="s">
        <v>12</v>
      </c>
      <c r="R7" s="115" t="s">
        <v>11</v>
      </c>
      <c r="S7" s="115" t="s">
        <v>12</v>
      </c>
      <c r="T7" s="115" t="s">
        <v>11</v>
      </c>
      <c r="U7" s="115" t="s">
        <v>12</v>
      </c>
    </row>
    <row r="8" spans="1:21" ht="14.1" customHeight="1" x14ac:dyDescent="0.2">
      <c r="H8" s="83"/>
      <c r="O8" s="83"/>
    </row>
    <row r="9" spans="1:21" s="70" customFormat="1" ht="14.1" customHeight="1" x14ac:dyDescent="0.2">
      <c r="A9" s="9" t="s">
        <v>14</v>
      </c>
      <c r="B9" s="10">
        <v>40380</v>
      </c>
      <c r="C9" s="109">
        <f>+B9/B$9*100</f>
        <v>100</v>
      </c>
      <c r="D9" s="10">
        <v>20035</v>
      </c>
      <c r="E9" s="109">
        <f>+D9/D$9*100</f>
        <v>100</v>
      </c>
      <c r="F9" s="10">
        <v>20345</v>
      </c>
      <c r="G9" s="109">
        <f>+F9/F$9*100</f>
        <v>100</v>
      </c>
      <c r="H9" s="69"/>
      <c r="I9" s="10">
        <v>41135</v>
      </c>
      <c r="J9" s="68">
        <f>+I9/I$9*100</f>
        <v>100</v>
      </c>
      <c r="K9" s="69">
        <v>20860</v>
      </c>
      <c r="L9" s="68">
        <f>+K9/K$9*100</f>
        <v>100</v>
      </c>
      <c r="M9" s="69">
        <v>20275</v>
      </c>
      <c r="N9" s="68">
        <f>+M9/M$9*100</f>
        <v>100</v>
      </c>
      <c r="O9" s="69"/>
      <c r="P9" s="69">
        <v>41055</v>
      </c>
      <c r="Q9" s="68">
        <f>+P9/P$9*100</f>
        <v>100</v>
      </c>
      <c r="R9" s="69">
        <v>20635</v>
      </c>
      <c r="S9" s="68">
        <f>+R9/R$9*100</f>
        <v>100</v>
      </c>
      <c r="T9" s="69">
        <v>20420</v>
      </c>
      <c r="U9" s="68">
        <f>+T9/T$9*100</f>
        <v>100</v>
      </c>
    </row>
    <row r="10" spans="1:21" ht="14.1" customHeight="1" x14ac:dyDescent="0.2">
      <c r="C10" s="110"/>
      <c r="E10" s="110"/>
      <c r="G10" s="110"/>
      <c r="H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 spans="1:21" s="14" customFormat="1" ht="15" customHeight="1" x14ac:dyDescent="0.25">
      <c r="A11" s="14" t="s">
        <v>102</v>
      </c>
      <c r="B11" s="16">
        <v>2820</v>
      </c>
      <c r="C11" s="111">
        <f t="shared" ref="C11:C23" si="0">+B11/B$9*100</f>
        <v>6.9836552748885588</v>
      </c>
      <c r="D11" s="16">
        <v>1625</v>
      </c>
      <c r="E11" s="111">
        <f t="shared" ref="E11:E23" si="1">+D11/D$9*100</f>
        <v>8.1108060893436491</v>
      </c>
      <c r="F11" s="16">
        <v>1195</v>
      </c>
      <c r="G11" s="111">
        <f t="shared" ref="G11:G23" si="2">+F11/F$9*100</f>
        <v>5.8736790366183333</v>
      </c>
      <c r="H11" s="73"/>
      <c r="I11" s="16">
        <v>3100</v>
      </c>
      <c r="J11" s="72">
        <f t="shared" ref="J11:J14" si="3">+I11/I$9*100</f>
        <v>7.5361614197155706</v>
      </c>
      <c r="K11" s="73">
        <v>1785</v>
      </c>
      <c r="L11" s="72">
        <f t="shared" ref="L11:L14" si="4">+K11/K$9*100</f>
        <v>8.5570469798657722</v>
      </c>
      <c r="M11" s="73">
        <v>1315</v>
      </c>
      <c r="N11" s="72">
        <f t="shared" ref="N11:N14" si="5">+M11/M$9*100</f>
        <v>6.4858199753390871</v>
      </c>
      <c r="O11" s="73"/>
      <c r="P11" s="73">
        <v>3220</v>
      </c>
      <c r="Q11" s="72">
        <f t="shared" ref="Q11:Q14" si="6">+P11/P$9*100</f>
        <v>7.8431372549019605</v>
      </c>
      <c r="R11" s="73">
        <v>1870</v>
      </c>
      <c r="S11" s="72">
        <f t="shared" ref="S11:S14" si="7">+R11/R$9*100</f>
        <v>9.0622728374121628</v>
      </c>
      <c r="T11" s="73">
        <v>1345</v>
      </c>
      <c r="U11" s="72">
        <f t="shared" ref="U11:U14" si="8">+T11/T$9*100</f>
        <v>6.5866797257590592</v>
      </c>
    </row>
    <row r="12" spans="1:21" s="14" customFormat="1" ht="15" customHeight="1" x14ac:dyDescent="0.25">
      <c r="A12" s="14" t="s">
        <v>103</v>
      </c>
      <c r="B12" s="16">
        <v>2830</v>
      </c>
      <c r="C12" s="111">
        <f t="shared" si="0"/>
        <v>7.008420009905894</v>
      </c>
      <c r="D12" s="16">
        <v>1630</v>
      </c>
      <c r="E12" s="111">
        <f t="shared" si="1"/>
        <v>8.1357624157723976</v>
      </c>
      <c r="F12" s="16">
        <v>1200</v>
      </c>
      <c r="G12" s="111">
        <f t="shared" si="2"/>
        <v>5.8982550995330545</v>
      </c>
      <c r="H12" s="73"/>
      <c r="I12" s="16">
        <v>3010</v>
      </c>
      <c r="J12" s="72">
        <f t="shared" si="3"/>
        <v>7.3173696365625371</v>
      </c>
      <c r="K12" s="73">
        <v>1770</v>
      </c>
      <c r="L12" s="72">
        <f t="shared" si="4"/>
        <v>8.4851390220517739</v>
      </c>
      <c r="M12" s="73">
        <v>1240</v>
      </c>
      <c r="N12" s="72">
        <f t="shared" si="5"/>
        <v>6.1159062885326758</v>
      </c>
      <c r="O12" s="73"/>
      <c r="P12" s="73">
        <v>3095</v>
      </c>
      <c r="Q12" s="72">
        <f t="shared" si="6"/>
        <v>7.5386676409694306</v>
      </c>
      <c r="R12" s="73">
        <v>1945</v>
      </c>
      <c r="S12" s="72">
        <f t="shared" si="7"/>
        <v>9.4257329779500854</v>
      </c>
      <c r="T12" s="73">
        <v>1150</v>
      </c>
      <c r="U12" s="72">
        <f t="shared" si="8"/>
        <v>5.6317335945151816</v>
      </c>
    </row>
    <row r="13" spans="1:21" s="14" customFormat="1" ht="15" customHeight="1" x14ac:dyDescent="0.25">
      <c r="A13" s="14" t="s">
        <v>104</v>
      </c>
      <c r="B13" s="16">
        <v>2810</v>
      </c>
      <c r="C13" s="111">
        <f t="shared" si="0"/>
        <v>6.9588905398712235</v>
      </c>
      <c r="D13" s="16">
        <v>1675</v>
      </c>
      <c r="E13" s="111">
        <f t="shared" si="1"/>
        <v>8.3603693536311461</v>
      </c>
      <c r="F13" s="16">
        <v>1135</v>
      </c>
      <c r="G13" s="111">
        <f t="shared" si="2"/>
        <v>5.5787662816416814</v>
      </c>
      <c r="H13" s="73"/>
      <c r="I13" s="16">
        <v>2700</v>
      </c>
      <c r="J13" s="72">
        <f t="shared" si="3"/>
        <v>6.5637534945909808</v>
      </c>
      <c r="K13" s="73">
        <v>1750</v>
      </c>
      <c r="L13" s="72">
        <f t="shared" si="4"/>
        <v>8.3892617449664435</v>
      </c>
      <c r="M13" s="73">
        <v>945</v>
      </c>
      <c r="N13" s="72">
        <f t="shared" si="5"/>
        <v>4.6609124537607887</v>
      </c>
      <c r="O13" s="73"/>
      <c r="P13" s="73">
        <v>3605</v>
      </c>
      <c r="Q13" s="72">
        <f t="shared" si="6"/>
        <v>8.7809036658141526</v>
      </c>
      <c r="R13" s="73">
        <v>2350</v>
      </c>
      <c r="S13" s="72">
        <f t="shared" si="7"/>
        <v>11.388417736854858</v>
      </c>
      <c r="T13" s="73">
        <v>1255</v>
      </c>
      <c r="U13" s="72">
        <f t="shared" si="8"/>
        <v>6.1459353574926547</v>
      </c>
    </row>
    <row r="14" spans="1:21" s="14" customFormat="1" ht="15" customHeight="1" x14ac:dyDescent="0.25">
      <c r="A14" s="14" t="s">
        <v>105</v>
      </c>
      <c r="B14" s="16">
        <v>2485</v>
      </c>
      <c r="C14" s="111">
        <f t="shared" si="0"/>
        <v>6.154036651807826</v>
      </c>
      <c r="D14" s="16">
        <v>1545</v>
      </c>
      <c r="E14" s="111">
        <f t="shared" si="1"/>
        <v>7.7115048664836543</v>
      </c>
      <c r="F14" s="16">
        <v>950</v>
      </c>
      <c r="G14" s="111">
        <f t="shared" si="2"/>
        <v>4.6694519537970018</v>
      </c>
      <c r="H14" s="73"/>
      <c r="I14" s="16">
        <v>2645</v>
      </c>
      <c r="J14" s="72">
        <f t="shared" si="3"/>
        <v>6.4300474048863494</v>
      </c>
      <c r="K14" s="73">
        <v>1730</v>
      </c>
      <c r="L14" s="72">
        <f t="shared" si="4"/>
        <v>8.2933844678811131</v>
      </c>
      <c r="M14" s="73">
        <v>915</v>
      </c>
      <c r="N14" s="72">
        <f t="shared" si="5"/>
        <v>4.5129469790382242</v>
      </c>
      <c r="O14" s="73"/>
      <c r="P14" s="73">
        <v>3565</v>
      </c>
      <c r="Q14" s="72">
        <f t="shared" si="6"/>
        <v>8.6834733893557416</v>
      </c>
      <c r="R14" s="73">
        <v>2285</v>
      </c>
      <c r="S14" s="72">
        <f t="shared" si="7"/>
        <v>11.07341894838866</v>
      </c>
      <c r="T14" s="73">
        <v>1275</v>
      </c>
      <c r="U14" s="72">
        <f t="shared" si="8"/>
        <v>6.2438785504407441</v>
      </c>
    </row>
    <row r="15" spans="1:21" s="14" customFormat="1" ht="15" customHeight="1" x14ac:dyDescent="0.25">
      <c r="B15" s="16"/>
      <c r="C15" s="111"/>
      <c r="D15" s="16"/>
      <c r="E15" s="111"/>
      <c r="F15" s="16"/>
      <c r="G15" s="111"/>
      <c r="H15" s="73"/>
      <c r="I15" s="16"/>
      <c r="J15" s="72"/>
      <c r="K15" s="73"/>
      <c r="L15" s="72"/>
      <c r="M15" s="73"/>
      <c r="N15" s="72"/>
      <c r="O15" s="73"/>
      <c r="P15" s="73"/>
      <c r="Q15" s="72"/>
      <c r="R15" s="73"/>
      <c r="S15" s="72"/>
      <c r="T15" s="73"/>
      <c r="U15" s="72"/>
    </row>
    <row r="16" spans="1:21" s="14" customFormat="1" ht="15" customHeight="1" x14ac:dyDescent="0.25">
      <c r="A16" s="14" t="s">
        <v>106</v>
      </c>
      <c r="B16" s="16">
        <v>2500</v>
      </c>
      <c r="C16" s="111">
        <f t="shared" si="0"/>
        <v>6.1911837543338288</v>
      </c>
      <c r="D16" s="16">
        <v>1405</v>
      </c>
      <c r="E16" s="111">
        <f t="shared" si="1"/>
        <v>7.012727726478662</v>
      </c>
      <c r="F16" s="16">
        <v>1095</v>
      </c>
      <c r="G16" s="111">
        <f t="shared" si="2"/>
        <v>5.3821577783239123</v>
      </c>
      <c r="H16" s="73"/>
      <c r="I16" s="16">
        <v>3025</v>
      </c>
      <c r="J16" s="72">
        <f t="shared" ref="J16:J19" si="9">+I16/I$9*100</f>
        <v>7.35383493375471</v>
      </c>
      <c r="K16" s="73">
        <v>1820</v>
      </c>
      <c r="L16" s="72">
        <f t="shared" ref="L16:L19" si="10">+K16/K$9*100</f>
        <v>8.724832214765101</v>
      </c>
      <c r="M16" s="73">
        <v>1205</v>
      </c>
      <c r="N16" s="72">
        <f t="shared" ref="N16:N19" si="11">+M16/M$9*100</f>
        <v>5.94327990135635</v>
      </c>
      <c r="O16" s="73"/>
      <c r="P16" s="73">
        <v>3130</v>
      </c>
      <c r="Q16" s="72">
        <f t="shared" ref="Q16:Q19" si="12">+P16/P$9*100</f>
        <v>7.6239191328705394</v>
      </c>
      <c r="R16" s="73">
        <v>1590</v>
      </c>
      <c r="S16" s="72">
        <f t="shared" ref="S16:S19" si="13">+R16/R$9*100</f>
        <v>7.7053549794039249</v>
      </c>
      <c r="T16" s="73">
        <v>1540</v>
      </c>
      <c r="U16" s="72">
        <f t="shared" ref="U16:U19" si="14">+T16/T$9*100</f>
        <v>7.5416258570029386</v>
      </c>
    </row>
    <row r="17" spans="1:21" s="14" customFormat="1" ht="15" customHeight="1" x14ac:dyDescent="0.25">
      <c r="A17" s="14" t="s">
        <v>107</v>
      </c>
      <c r="B17" s="16">
        <v>6565</v>
      </c>
      <c r="C17" s="111">
        <f t="shared" si="0"/>
        <v>16.258048538880633</v>
      </c>
      <c r="D17" s="16">
        <v>3135</v>
      </c>
      <c r="E17" s="111">
        <f t="shared" si="1"/>
        <v>15.647616670826054</v>
      </c>
      <c r="F17" s="16">
        <v>3430</v>
      </c>
      <c r="G17" s="111">
        <f t="shared" si="2"/>
        <v>16.859179159498648</v>
      </c>
      <c r="H17" s="73"/>
      <c r="I17" s="16">
        <v>6785</v>
      </c>
      <c r="J17" s="72">
        <f t="shared" si="9"/>
        <v>16.494469429925854</v>
      </c>
      <c r="K17" s="73">
        <v>3035</v>
      </c>
      <c r="L17" s="72">
        <f t="shared" si="10"/>
        <v>14.549376797698946</v>
      </c>
      <c r="M17" s="73">
        <v>3745</v>
      </c>
      <c r="N17" s="72">
        <f t="shared" si="11"/>
        <v>18.471023427866832</v>
      </c>
      <c r="O17" s="73"/>
      <c r="P17" s="73">
        <v>6370</v>
      </c>
      <c r="Q17" s="72">
        <f t="shared" si="12"/>
        <v>15.515771526001704</v>
      </c>
      <c r="R17" s="73">
        <v>2770</v>
      </c>
      <c r="S17" s="72">
        <f t="shared" si="13"/>
        <v>13.423794523867215</v>
      </c>
      <c r="T17" s="73">
        <v>3600</v>
      </c>
      <c r="U17" s="72">
        <f t="shared" si="14"/>
        <v>17.629774730656219</v>
      </c>
    </row>
    <row r="18" spans="1:21" s="14" customFormat="1" ht="15" customHeight="1" x14ac:dyDescent="0.25">
      <c r="A18" s="14" t="s">
        <v>108</v>
      </c>
      <c r="B18" s="16">
        <v>6030</v>
      </c>
      <c r="C18" s="111">
        <f t="shared" si="0"/>
        <v>14.933135215453195</v>
      </c>
      <c r="D18" s="16">
        <v>2440</v>
      </c>
      <c r="E18" s="111">
        <f t="shared" si="1"/>
        <v>12.178687297229848</v>
      </c>
      <c r="F18" s="16">
        <v>3590</v>
      </c>
      <c r="G18" s="111">
        <f t="shared" si="2"/>
        <v>17.645613172769721</v>
      </c>
      <c r="H18" s="73"/>
      <c r="I18" s="16">
        <v>5970</v>
      </c>
      <c r="J18" s="72">
        <f t="shared" si="9"/>
        <v>14.513188282484501</v>
      </c>
      <c r="K18" s="73">
        <v>2485</v>
      </c>
      <c r="L18" s="72">
        <f t="shared" si="10"/>
        <v>11.912751677852349</v>
      </c>
      <c r="M18" s="73">
        <v>3490</v>
      </c>
      <c r="N18" s="72">
        <f t="shared" si="11"/>
        <v>17.213316892725032</v>
      </c>
      <c r="O18" s="73"/>
      <c r="P18" s="73">
        <v>6820</v>
      </c>
      <c r="Q18" s="72">
        <f t="shared" si="12"/>
        <v>16.611862136158813</v>
      </c>
      <c r="R18" s="73">
        <v>3010</v>
      </c>
      <c r="S18" s="72">
        <f t="shared" si="13"/>
        <v>14.586866973588563</v>
      </c>
      <c r="T18" s="73">
        <v>3810</v>
      </c>
      <c r="U18" s="72">
        <f t="shared" si="14"/>
        <v>18.658178256611166</v>
      </c>
    </row>
    <row r="19" spans="1:21" s="14" customFormat="1" ht="15" customHeight="1" x14ac:dyDescent="0.25">
      <c r="A19" s="14" t="s">
        <v>109</v>
      </c>
      <c r="B19" s="16">
        <v>5265</v>
      </c>
      <c r="C19" s="111">
        <f t="shared" si="0"/>
        <v>13.038632986627045</v>
      </c>
      <c r="D19" s="16">
        <v>2325</v>
      </c>
      <c r="E19" s="111">
        <f t="shared" si="1"/>
        <v>11.604691789368605</v>
      </c>
      <c r="F19" s="16">
        <v>2940</v>
      </c>
      <c r="G19" s="111">
        <f t="shared" si="2"/>
        <v>14.450724993855985</v>
      </c>
      <c r="H19" s="73"/>
      <c r="I19" s="16">
        <v>6005</v>
      </c>
      <c r="J19" s="72">
        <f t="shared" si="9"/>
        <v>14.598273975932905</v>
      </c>
      <c r="K19" s="73">
        <v>2760</v>
      </c>
      <c r="L19" s="72">
        <f t="shared" si="10"/>
        <v>13.231064237775648</v>
      </c>
      <c r="M19" s="73">
        <v>3250</v>
      </c>
      <c r="N19" s="72">
        <f t="shared" si="11"/>
        <v>16.029593094944513</v>
      </c>
      <c r="O19" s="73"/>
      <c r="P19" s="73">
        <v>6110</v>
      </c>
      <c r="Q19" s="72">
        <f t="shared" si="12"/>
        <v>14.882474729022043</v>
      </c>
      <c r="R19" s="73">
        <v>2345</v>
      </c>
      <c r="S19" s="72">
        <f t="shared" si="13"/>
        <v>11.364187060818995</v>
      </c>
      <c r="T19" s="73">
        <v>3765</v>
      </c>
      <c r="U19" s="72">
        <f t="shared" si="14"/>
        <v>18.437806072477965</v>
      </c>
    </row>
    <row r="20" spans="1:21" s="14" customFormat="1" ht="15" customHeight="1" x14ac:dyDescent="0.25">
      <c r="B20" s="16"/>
      <c r="C20" s="111"/>
      <c r="D20" s="16"/>
      <c r="E20" s="111"/>
      <c r="F20" s="16"/>
      <c r="G20" s="111"/>
      <c r="H20" s="73"/>
      <c r="I20" s="16"/>
      <c r="J20" s="72"/>
      <c r="K20" s="73"/>
      <c r="L20" s="72"/>
      <c r="M20" s="73"/>
      <c r="N20" s="72"/>
      <c r="O20" s="73"/>
      <c r="P20" s="73"/>
      <c r="Q20" s="72"/>
      <c r="R20" s="73"/>
      <c r="S20" s="72"/>
      <c r="T20" s="73"/>
      <c r="U20" s="72"/>
    </row>
    <row r="21" spans="1:21" s="14" customFormat="1" ht="15" customHeight="1" x14ac:dyDescent="0.25">
      <c r="A21" s="14" t="s">
        <v>110</v>
      </c>
      <c r="B21" s="16">
        <v>5215</v>
      </c>
      <c r="C21" s="111">
        <f t="shared" si="0"/>
        <v>12.914809311540369</v>
      </c>
      <c r="D21" s="16">
        <v>2315</v>
      </c>
      <c r="E21" s="111">
        <f t="shared" si="1"/>
        <v>11.554779136511105</v>
      </c>
      <c r="F21" s="16">
        <v>2895</v>
      </c>
      <c r="G21" s="111">
        <f t="shared" si="2"/>
        <v>14.229540427623494</v>
      </c>
      <c r="H21" s="73"/>
      <c r="I21" s="16">
        <v>4855</v>
      </c>
      <c r="J21" s="72">
        <f t="shared" ref="J21:J23" si="15">+I21/I$9*100</f>
        <v>11.80260119119971</v>
      </c>
      <c r="K21" s="73">
        <v>2065</v>
      </c>
      <c r="L21" s="72">
        <f t="shared" ref="L21:L23" si="16">+K21/K$9*100</f>
        <v>9.8993288590604021</v>
      </c>
      <c r="M21" s="73">
        <v>2790</v>
      </c>
      <c r="N21" s="72">
        <f t="shared" ref="N21:N23" si="17">+M21/M$9*100</f>
        <v>13.760789149198521</v>
      </c>
      <c r="O21" s="73"/>
      <c r="P21" s="73">
        <v>3330</v>
      </c>
      <c r="Q21" s="72">
        <f t="shared" ref="Q21:Q23" si="18">+P21/P$9*100</f>
        <v>8.1110705151625861</v>
      </c>
      <c r="R21" s="73">
        <v>1330</v>
      </c>
      <c r="S21" s="72">
        <f t="shared" ref="S21:S23" si="19">+R21/R$9*100</f>
        <v>6.445359825539132</v>
      </c>
      <c r="T21" s="73">
        <v>2000</v>
      </c>
      <c r="U21" s="72">
        <f t="shared" ref="U21:U23" si="20">+T21/T$9*100</f>
        <v>9.7943192948090108</v>
      </c>
    </row>
    <row r="22" spans="1:21" s="14" customFormat="1" ht="15" customHeight="1" x14ac:dyDescent="0.25">
      <c r="A22" s="14" t="s">
        <v>111</v>
      </c>
      <c r="B22" s="16">
        <v>2715</v>
      </c>
      <c r="C22" s="111">
        <f t="shared" si="0"/>
        <v>6.723625557206538</v>
      </c>
      <c r="D22" s="16">
        <v>1270</v>
      </c>
      <c r="E22" s="111">
        <f t="shared" si="1"/>
        <v>6.3389069129024218</v>
      </c>
      <c r="F22" s="16">
        <v>1440</v>
      </c>
      <c r="G22" s="111">
        <f t="shared" si="2"/>
        <v>7.0779061194396657</v>
      </c>
      <c r="H22" s="73"/>
      <c r="I22" s="16">
        <v>2175</v>
      </c>
      <c r="J22" s="72">
        <f t="shared" si="15"/>
        <v>5.2874680928649571</v>
      </c>
      <c r="K22" s="73">
        <v>1095</v>
      </c>
      <c r="L22" s="72">
        <f t="shared" si="16"/>
        <v>5.2492809204218602</v>
      </c>
      <c r="M22" s="73">
        <v>1080</v>
      </c>
      <c r="N22" s="72">
        <f t="shared" si="17"/>
        <v>5.3267570900123307</v>
      </c>
      <c r="O22" s="73"/>
      <c r="P22" s="73">
        <v>1170</v>
      </c>
      <c r="Q22" s="72">
        <f t="shared" si="18"/>
        <v>2.8498355864084766</v>
      </c>
      <c r="R22" s="73">
        <v>715</v>
      </c>
      <c r="S22" s="72">
        <f t="shared" si="19"/>
        <v>3.46498667312818</v>
      </c>
      <c r="T22" s="73">
        <v>460</v>
      </c>
      <c r="U22" s="72">
        <f t="shared" si="20"/>
        <v>2.2526934378060726</v>
      </c>
    </row>
    <row r="23" spans="1:21" s="14" customFormat="1" ht="15" customHeight="1" x14ac:dyDescent="0.25">
      <c r="A23" s="14" t="s">
        <v>112</v>
      </c>
      <c r="B23" s="14">
        <v>1140</v>
      </c>
      <c r="C23" s="111">
        <f t="shared" si="0"/>
        <v>2.823179791976226</v>
      </c>
      <c r="D23" s="14">
        <v>665</v>
      </c>
      <c r="E23" s="111">
        <f t="shared" si="1"/>
        <v>3.3191914150237083</v>
      </c>
      <c r="F23" s="14">
        <v>470</v>
      </c>
      <c r="G23" s="111">
        <f t="shared" si="2"/>
        <v>2.3101499139837798</v>
      </c>
      <c r="H23" s="73"/>
      <c r="I23" s="14">
        <v>875</v>
      </c>
      <c r="J23" s="72">
        <f t="shared" si="15"/>
        <v>2.1271423362100399</v>
      </c>
      <c r="K23" s="73">
        <v>570</v>
      </c>
      <c r="L23" s="72">
        <f t="shared" si="16"/>
        <v>2.7325023969319271</v>
      </c>
      <c r="M23" s="73">
        <v>305</v>
      </c>
      <c r="N23" s="72">
        <f t="shared" si="17"/>
        <v>1.5043156596794081</v>
      </c>
      <c r="O23" s="73"/>
      <c r="P23" s="73">
        <v>630</v>
      </c>
      <c r="Q23" s="72">
        <f t="shared" si="18"/>
        <v>1.5345268542199488</v>
      </c>
      <c r="R23" s="73">
        <v>415</v>
      </c>
      <c r="S23" s="72">
        <f t="shared" si="19"/>
        <v>2.0111461109764961</v>
      </c>
      <c r="T23" s="73">
        <v>220</v>
      </c>
      <c r="U23" s="72">
        <f t="shared" si="20"/>
        <v>1.0773751224289911</v>
      </c>
    </row>
    <row r="24" spans="1:21" s="14" customFormat="1" ht="15" customHeight="1" thickBot="1" x14ac:dyDescent="0.25">
      <c r="A24" s="116"/>
      <c r="B24" s="117"/>
      <c r="C24" s="117"/>
      <c r="D24" s="117"/>
      <c r="E24" s="117"/>
      <c r="F24" s="117"/>
      <c r="G24" s="117"/>
      <c r="H24" s="73"/>
      <c r="I24" s="117"/>
      <c r="J24" s="118"/>
      <c r="K24" s="117"/>
      <c r="L24" s="118"/>
      <c r="M24" s="117"/>
      <c r="N24" s="118"/>
      <c r="O24" s="84"/>
      <c r="P24" s="117"/>
      <c r="Q24" s="118"/>
      <c r="R24" s="117"/>
      <c r="S24" s="118"/>
      <c r="T24" s="117"/>
      <c r="U24" s="118"/>
    </row>
    <row r="25" spans="1:21" s="14" customFormat="1" ht="14.1" customHeight="1" x14ac:dyDescent="0.2">
      <c r="C25" s="73"/>
      <c r="D25" s="73"/>
      <c r="E25" s="73"/>
      <c r="F25" s="73"/>
      <c r="G25" s="73"/>
      <c r="H25" s="73"/>
      <c r="I25" s="73"/>
      <c r="J25" s="72"/>
      <c r="K25" s="73"/>
      <c r="L25" s="72"/>
      <c r="M25" s="73"/>
      <c r="N25" s="72"/>
      <c r="O25" s="84"/>
      <c r="P25" s="73"/>
      <c r="Q25" s="72"/>
      <c r="R25" s="73"/>
      <c r="S25" s="72"/>
      <c r="T25" s="73"/>
      <c r="U25" s="72"/>
    </row>
    <row r="26" spans="1:21" s="12" customFormat="1" ht="14.1" customHeight="1" x14ac:dyDescent="0.2">
      <c r="A26" s="93" t="s">
        <v>27</v>
      </c>
      <c r="C26" s="74"/>
      <c r="D26" s="74"/>
      <c r="E26" s="74"/>
      <c r="F26" s="74"/>
      <c r="G26" s="74"/>
      <c r="H26" s="74"/>
      <c r="I26" s="74"/>
      <c r="J26" s="75"/>
      <c r="K26" s="74"/>
      <c r="L26" s="75"/>
      <c r="M26" s="74"/>
      <c r="N26" s="75"/>
      <c r="O26" s="76"/>
      <c r="P26" s="74"/>
      <c r="Q26" s="75"/>
      <c r="R26" s="74"/>
      <c r="S26" s="75"/>
      <c r="T26" s="74"/>
      <c r="U26" s="75"/>
    </row>
    <row r="27" spans="1:21" s="12" customFormat="1" ht="14.1" customHeight="1" x14ac:dyDescent="0.2">
      <c r="A27" s="106" t="s">
        <v>126</v>
      </c>
      <c r="B27" s="107"/>
      <c r="C27" s="108"/>
      <c r="D27" s="108"/>
      <c r="E27" s="74"/>
      <c r="F27" s="74"/>
      <c r="G27" s="74"/>
      <c r="H27" s="74"/>
      <c r="I27" s="74"/>
      <c r="J27" s="75"/>
      <c r="K27" s="74"/>
      <c r="L27" s="75"/>
      <c r="M27" s="74"/>
      <c r="N27" s="75"/>
      <c r="O27" s="76"/>
      <c r="P27" s="74"/>
      <c r="Q27" s="75"/>
      <c r="R27" s="74"/>
      <c r="S27" s="75"/>
      <c r="T27" s="74"/>
      <c r="U27" s="75"/>
    </row>
    <row r="28" spans="1:21" s="12" customFormat="1" ht="14.1" customHeight="1" x14ac:dyDescent="0.2">
      <c r="A28" s="92" t="s">
        <v>29</v>
      </c>
      <c r="C28" s="74"/>
      <c r="D28" s="74"/>
      <c r="E28" s="74"/>
      <c r="F28" s="74"/>
      <c r="G28" s="74"/>
      <c r="H28" s="74"/>
      <c r="I28" s="74"/>
      <c r="J28" s="75"/>
      <c r="K28" s="74"/>
      <c r="L28" s="75"/>
      <c r="M28" s="74"/>
      <c r="N28" s="75"/>
      <c r="O28" s="76"/>
      <c r="P28" s="74"/>
      <c r="Q28" s="75"/>
      <c r="R28" s="74"/>
      <c r="S28" s="75"/>
      <c r="T28" s="74"/>
      <c r="U28" s="75"/>
    </row>
    <row r="29" spans="1:21" s="2" customFormat="1" ht="14.1" customHeight="1" x14ac:dyDescent="0.2">
      <c r="A29" s="92" t="s">
        <v>80</v>
      </c>
    </row>
    <row r="30" spans="1:21" s="2" customFormat="1" ht="14.1" customHeight="1" x14ac:dyDescent="0.2">
      <c r="A30" s="92" t="s">
        <v>31</v>
      </c>
    </row>
    <row r="31" spans="1:21" ht="14.1" customHeight="1" x14ac:dyDescent="0.2"/>
    <row r="32" spans="1:21" ht="14.1" customHeight="1" x14ac:dyDescent="0.2">
      <c r="D32" s="77"/>
      <c r="F32" s="77"/>
      <c r="I32" s="77"/>
      <c r="K32" s="77"/>
      <c r="M32" s="77"/>
      <c r="P32" s="77"/>
      <c r="R32" s="77"/>
      <c r="T32" s="77"/>
    </row>
    <row r="33" spans="4:20" x14ac:dyDescent="0.2">
      <c r="D33" s="77"/>
      <c r="F33" s="77"/>
      <c r="I33" s="77"/>
      <c r="K33" s="77"/>
      <c r="M33" s="77"/>
      <c r="P33" s="77"/>
      <c r="R33" s="77"/>
      <c r="T33" s="77"/>
    </row>
    <row r="34" spans="4:20" x14ac:dyDescent="0.2">
      <c r="D34" s="77"/>
      <c r="F34" s="77"/>
      <c r="I34" s="77"/>
      <c r="K34" s="77"/>
      <c r="M34" s="77"/>
      <c r="P34" s="77"/>
      <c r="R34" s="77"/>
      <c r="T34" s="77"/>
    </row>
  </sheetData>
  <mergeCells count="16">
    <mergeCell ref="K6:L6"/>
    <mergeCell ref="M6:N6"/>
    <mergeCell ref="O6:O7"/>
    <mergeCell ref="T6:U6"/>
    <mergeCell ref="P6:Q6"/>
    <mergeCell ref="R6:S6"/>
    <mergeCell ref="A1:K1"/>
    <mergeCell ref="B5:G5"/>
    <mergeCell ref="I5:N5"/>
    <mergeCell ref="P5:U5"/>
    <mergeCell ref="A6:A7"/>
    <mergeCell ref="B6:C6"/>
    <mergeCell ref="D6:E6"/>
    <mergeCell ref="F6:G6"/>
    <mergeCell ref="H6:H7"/>
    <mergeCell ref="I6:J6"/>
  </mergeCells>
  <pageMargins left="0.74803149606299213" right="0.74803149606299213" top="0.98425196850393704" bottom="0.98425196850393704" header="0.51181102362204722" footer="0.51181102362204722"/>
  <pageSetup scale="71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IND1</vt:lpstr>
      <vt:lpstr>IND2</vt:lpstr>
      <vt:lpstr>IND3</vt:lpstr>
      <vt:lpstr>IND4</vt:lpstr>
      <vt:lpstr>IND5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Viktoria Bassarguina</cp:lastModifiedBy>
  <cp:lastPrinted>2022-09-23T14:05:09Z</cp:lastPrinted>
  <dcterms:created xsi:type="dcterms:W3CDTF">2022-09-22T14:00:48Z</dcterms:created>
  <dcterms:modified xsi:type="dcterms:W3CDTF">2022-09-23T14:05:26Z</dcterms:modified>
</cp:coreProperties>
</file>